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Centenindex/Aanpassing barematabellen/"/>
    </mc:Choice>
  </mc:AlternateContent>
  <xr:revisionPtr revIDLastSave="618" documentId="8_{BE60EE5D-86ED-449C-8DB6-9AB52FAC8D82}" xr6:coauthVersionLast="47" xr6:coauthVersionMax="47" xr10:uidLastSave="{33E1E955-86B6-4D90-AF48-33764DA520D5}"/>
  <bookViews>
    <workbookView xWindow="-96" yWindow="-96" windowWidth="23232" windowHeight="12432" tabRatio="929" xr2:uid="{00000000-000D-0000-FFFF-FFFF00000000}"/>
  </bookViews>
  <sheets>
    <sheet name="Minimumloon" sheetId="1" r:id="rId1"/>
    <sheet name="1.12" sheetId="2" r:id="rId2"/>
    <sheet name="1.14" sheetId="40" r:id="rId3"/>
    <sheet name="1.16" sheetId="41" r:id="rId4"/>
    <sheet name="1.18" sheetId="42" r:id="rId5"/>
    <sheet name="1.22" sheetId="69" r:id="rId6"/>
    <sheet name="1.24" sheetId="70" r:id="rId7"/>
    <sheet name="1.26" sheetId="71" r:id="rId8"/>
    <sheet name="1.30" sheetId="72" r:id="rId9"/>
    <sheet name="1.31" sheetId="73" r:id="rId10"/>
    <sheet name="1.35" sheetId="74" r:id="rId11"/>
    <sheet name="1.39" sheetId="75" r:id="rId12"/>
    <sheet name="1.40" sheetId="76" r:id="rId13"/>
    <sheet name="1.40 - 1.57" sheetId="77" r:id="rId14"/>
    <sheet name="1.43-1.55" sheetId="78" r:id="rId15"/>
    <sheet name="1.45" sheetId="79" r:id="rId16"/>
    <sheet name="1.47" sheetId="80" r:id="rId17"/>
    <sheet name="1.50" sheetId="81" r:id="rId18"/>
    <sheet name="1.53" sheetId="82" r:id="rId19"/>
    <sheet name="1.54" sheetId="83" r:id="rId20"/>
    <sheet name=" 1.55 - 1.61 - 1.77" sheetId="84" r:id="rId21"/>
    <sheet name=" 1.55 - 1.61 - 1.77 (+2J)" sheetId="85" r:id="rId22"/>
    <sheet name="1.59" sheetId="86" r:id="rId23"/>
    <sheet name="1.61 - 1.77" sheetId="87" r:id="rId24"/>
    <sheet name="1.62" sheetId="88" r:id="rId25"/>
    <sheet name="1.63" sheetId="89" r:id="rId26"/>
    <sheet name="1.66" sheetId="90" r:id="rId27"/>
    <sheet name="1.78SP" sheetId="91" r:id="rId28"/>
    <sheet name="1.79" sheetId="92" r:id="rId29"/>
    <sheet name="1.80" sheetId="93" r:id="rId30"/>
    <sheet name="1.81" sheetId="94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77" l="1"/>
  <c r="G1" i="76"/>
  <c r="M1" i="2"/>
  <c r="R1" i="94"/>
  <c r="R1" i="93"/>
  <c r="R1" i="92"/>
  <c r="R1" i="91"/>
  <c r="R1" i="90"/>
  <c r="R1" i="89"/>
  <c r="R1" i="88"/>
  <c r="R1" i="87"/>
  <c r="R1" i="86"/>
  <c r="R1" i="85"/>
  <c r="R1" i="84"/>
  <c r="R1" i="83"/>
  <c r="R1" i="82"/>
  <c r="R1" i="81"/>
  <c r="R1" i="80"/>
  <c r="R1" i="79"/>
  <c r="R1" i="78"/>
  <c r="R1" i="77"/>
  <c r="R1" i="76"/>
  <c r="R1" i="75"/>
  <c r="R1" i="74"/>
  <c r="R1" i="73"/>
  <c r="R1" i="72"/>
  <c r="R1" i="71"/>
  <c r="R1" i="70"/>
  <c r="R1" i="69"/>
  <c r="R1" i="42"/>
  <c r="R1" i="41"/>
  <c r="R1" i="40"/>
  <c r="C7" i="94" l="1"/>
  <c r="C8" i="94"/>
  <c r="C9" i="94"/>
  <c r="C10" i="94"/>
  <c r="C11" i="94"/>
  <c r="C12" i="94"/>
  <c r="C13" i="94"/>
  <c r="C14" i="94"/>
  <c r="C15" i="94"/>
  <c r="C16" i="94"/>
  <c r="C17" i="94"/>
  <c r="C18" i="94"/>
  <c r="C19" i="94"/>
  <c r="C20" i="94"/>
  <c r="C21" i="94"/>
  <c r="C6" i="94"/>
  <c r="C7" i="93"/>
  <c r="C8" i="93"/>
  <c r="C9" i="93"/>
  <c r="C10" i="93"/>
  <c r="C11" i="93"/>
  <c r="C12" i="93"/>
  <c r="C13" i="93"/>
  <c r="C14" i="93"/>
  <c r="C15" i="93"/>
  <c r="C16" i="93"/>
  <c r="C17" i="93"/>
  <c r="C18" i="93"/>
  <c r="C19" i="93"/>
  <c r="C20" i="93"/>
  <c r="C6" i="93"/>
  <c r="C7" i="92"/>
  <c r="C8" i="92"/>
  <c r="C9" i="92"/>
  <c r="C10" i="92"/>
  <c r="C11" i="92"/>
  <c r="C12" i="92"/>
  <c r="C13" i="92"/>
  <c r="C14" i="92"/>
  <c r="C15" i="92"/>
  <c r="C16" i="92"/>
  <c r="C17" i="92"/>
  <c r="C18" i="92"/>
  <c r="C19" i="92"/>
  <c r="C20" i="92"/>
  <c r="C21" i="92"/>
  <c r="C22" i="92"/>
  <c r="C6" i="92"/>
  <c r="C7" i="91"/>
  <c r="C8" i="91"/>
  <c r="C9" i="91"/>
  <c r="C10" i="91"/>
  <c r="C11" i="91"/>
  <c r="C12" i="91"/>
  <c r="C13" i="91"/>
  <c r="C14" i="91"/>
  <c r="C15" i="91"/>
  <c r="C16" i="91"/>
  <c r="C17" i="91"/>
  <c r="C18" i="91"/>
  <c r="C19" i="91"/>
  <c r="C20" i="91"/>
  <c r="C21" i="91"/>
  <c r="C22" i="91"/>
  <c r="C6" i="91"/>
  <c r="C7" i="90"/>
  <c r="C8" i="90"/>
  <c r="C9" i="90"/>
  <c r="C10" i="90"/>
  <c r="C11" i="90"/>
  <c r="C12" i="90"/>
  <c r="C13" i="90"/>
  <c r="C14" i="90"/>
  <c r="C15" i="90"/>
  <c r="C16" i="90"/>
  <c r="C17" i="90"/>
  <c r="C18" i="90"/>
  <c r="C19" i="90"/>
  <c r="C20" i="90"/>
  <c r="C21" i="90"/>
  <c r="C6" i="90"/>
  <c r="C7" i="89"/>
  <c r="C8" i="89"/>
  <c r="C9" i="89"/>
  <c r="C10" i="89"/>
  <c r="C11" i="89"/>
  <c r="C12" i="89"/>
  <c r="C13" i="89"/>
  <c r="C14" i="89"/>
  <c r="C15" i="89"/>
  <c r="C16" i="89"/>
  <c r="C17" i="89"/>
  <c r="C18" i="89"/>
  <c r="C19" i="89"/>
  <c r="C20" i="89"/>
  <c r="C21" i="89"/>
  <c r="C22" i="89"/>
  <c r="C23" i="89"/>
  <c r="C6" i="89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6" i="88"/>
  <c r="C7" i="87"/>
  <c r="C8" i="87"/>
  <c r="C9" i="87"/>
  <c r="C10" i="87"/>
  <c r="C11" i="87"/>
  <c r="C12" i="87"/>
  <c r="C13" i="87"/>
  <c r="C14" i="87"/>
  <c r="C15" i="87"/>
  <c r="C16" i="87"/>
  <c r="C17" i="87"/>
  <c r="C18" i="87"/>
  <c r="C19" i="87"/>
  <c r="C20" i="87"/>
  <c r="C21" i="87"/>
  <c r="C6" i="87"/>
  <c r="C7" i="86"/>
  <c r="C8" i="86"/>
  <c r="C9" i="86"/>
  <c r="C10" i="86"/>
  <c r="C11" i="86"/>
  <c r="C12" i="86"/>
  <c r="C13" i="86"/>
  <c r="C14" i="86"/>
  <c r="C15" i="86"/>
  <c r="C16" i="86"/>
  <c r="C17" i="86"/>
  <c r="C18" i="86"/>
  <c r="C19" i="86"/>
  <c r="C20" i="86"/>
  <c r="C21" i="86"/>
  <c r="C22" i="86"/>
  <c r="C23" i="86"/>
  <c r="C6" i="86"/>
  <c r="C7" i="85"/>
  <c r="C8" i="85"/>
  <c r="C9" i="85"/>
  <c r="C10" i="85"/>
  <c r="C11" i="85"/>
  <c r="C12" i="85"/>
  <c r="C13" i="85"/>
  <c r="C14" i="85"/>
  <c r="C15" i="85"/>
  <c r="C16" i="85"/>
  <c r="C17" i="85"/>
  <c r="C18" i="85"/>
  <c r="C19" i="85"/>
  <c r="C20" i="85"/>
  <c r="C21" i="85"/>
  <c r="C6" i="85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6" i="84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6" i="83"/>
  <c r="C7" i="82"/>
  <c r="C8" i="82"/>
  <c r="C9" i="82"/>
  <c r="C10" i="82"/>
  <c r="C11" i="82"/>
  <c r="C12" i="82"/>
  <c r="C13" i="82"/>
  <c r="C14" i="82"/>
  <c r="C15" i="82"/>
  <c r="C16" i="82"/>
  <c r="C17" i="82"/>
  <c r="C18" i="82"/>
  <c r="C19" i="82"/>
  <c r="C20" i="82"/>
  <c r="C21" i="82"/>
  <c r="C22" i="82"/>
  <c r="C6" i="82"/>
  <c r="C7" i="81"/>
  <c r="C8" i="81"/>
  <c r="C9" i="81"/>
  <c r="C10" i="81"/>
  <c r="C11" i="81"/>
  <c r="C12" i="81"/>
  <c r="C13" i="81"/>
  <c r="C14" i="81"/>
  <c r="C15" i="81"/>
  <c r="C16" i="81"/>
  <c r="C17" i="81"/>
  <c r="C18" i="81"/>
  <c r="C19" i="81"/>
  <c r="C20" i="81"/>
  <c r="C21" i="81"/>
  <c r="C22" i="81"/>
  <c r="C23" i="81"/>
  <c r="C24" i="81"/>
  <c r="C25" i="81"/>
  <c r="C26" i="81"/>
  <c r="C27" i="81"/>
  <c r="C28" i="81"/>
  <c r="C29" i="81"/>
  <c r="C30" i="81"/>
  <c r="C31" i="81"/>
  <c r="C32" i="81"/>
  <c r="C33" i="81"/>
  <c r="C34" i="81"/>
  <c r="C35" i="81"/>
  <c r="C6" i="81"/>
  <c r="C7" i="80"/>
  <c r="C8" i="80"/>
  <c r="C9" i="80"/>
  <c r="C10" i="80"/>
  <c r="C11" i="80"/>
  <c r="C12" i="80"/>
  <c r="C13" i="80"/>
  <c r="C14" i="80"/>
  <c r="C15" i="80"/>
  <c r="C16" i="80"/>
  <c r="C17" i="80"/>
  <c r="C18" i="80"/>
  <c r="C19" i="80"/>
  <c r="C20" i="80"/>
  <c r="C21" i="80"/>
  <c r="C22" i="80"/>
  <c r="C6" i="80"/>
  <c r="C7" i="79"/>
  <c r="C8" i="79"/>
  <c r="C9" i="79"/>
  <c r="C10" i="79"/>
  <c r="C11" i="79"/>
  <c r="C12" i="79"/>
  <c r="C13" i="79"/>
  <c r="C14" i="79"/>
  <c r="C15" i="79"/>
  <c r="C16" i="79"/>
  <c r="C17" i="79"/>
  <c r="C18" i="79"/>
  <c r="C19" i="79"/>
  <c r="C20" i="79"/>
  <c r="C21" i="79"/>
  <c r="C22" i="79"/>
  <c r="C23" i="79"/>
  <c r="C6" i="79"/>
  <c r="C7" i="78"/>
  <c r="C8" i="78"/>
  <c r="C9" i="78"/>
  <c r="C10" i="78"/>
  <c r="C11" i="78"/>
  <c r="C12" i="78"/>
  <c r="C13" i="78"/>
  <c r="C14" i="78"/>
  <c r="C15" i="78"/>
  <c r="C16" i="78"/>
  <c r="C17" i="78"/>
  <c r="C18" i="78"/>
  <c r="C19" i="78"/>
  <c r="C20" i="78"/>
  <c r="C21" i="78"/>
  <c r="C6" i="78"/>
  <c r="C7" i="77"/>
  <c r="C8" i="77"/>
  <c r="C9" i="77"/>
  <c r="C10" i="77"/>
  <c r="C11" i="77"/>
  <c r="C12" i="77"/>
  <c r="C13" i="77"/>
  <c r="C14" i="77"/>
  <c r="C15" i="77"/>
  <c r="C16" i="77"/>
  <c r="C17" i="77"/>
  <c r="C18" i="77"/>
  <c r="C19" i="77"/>
  <c r="C20" i="77"/>
  <c r="C21" i="77"/>
  <c r="C22" i="77"/>
  <c r="C23" i="77"/>
  <c r="C6" i="77"/>
  <c r="C7" i="76"/>
  <c r="C8" i="76"/>
  <c r="C9" i="76"/>
  <c r="C10" i="76"/>
  <c r="C11" i="76"/>
  <c r="C12" i="76"/>
  <c r="C13" i="76"/>
  <c r="C14" i="76"/>
  <c r="C15" i="76"/>
  <c r="C16" i="76"/>
  <c r="C17" i="76"/>
  <c r="C18" i="76"/>
  <c r="C19" i="76"/>
  <c r="C20" i="76"/>
  <c r="C21" i="76"/>
  <c r="C22" i="76"/>
  <c r="C23" i="76"/>
  <c r="C6" i="76"/>
  <c r="C7" i="75"/>
  <c r="C8" i="75"/>
  <c r="C9" i="75"/>
  <c r="C10" i="75"/>
  <c r="C11" i="75"/>
  <c r="C12" i="75"/>
  <c r="C13" i="75"/>
  <c r="C14" i="75"/>
  <c r="C15" i="75"/>
  <c r="C16" i="75"/>
  <c r="C17" i="75"/>
  <c r="C18" i="75"/>
  <c r="C19" i="75"/>
  <c r="C20" i="75"/>
  <c r="C21" i="75"/>
  <c r="C22" i="75"/>
  <c r="C6" i="75"/>
  <c r="C7" i="74"/>
  <c r="C8" i="74"/>
  <c r="C9" i="74"/>
  <c r="C10" i="74"/>
  <c r="C11" i="74"/>
  <c r="C12" i="74"/>
  <c r="C13" i="74"/>
  <c r="C14" i="74"/>
  <c r="C15" i="74"/>
  <c r="C16" i="74"/>
  <c r="C17" i="74"/>
  <c r="C18" i="74"/>
  <c r="C19" i="74"/>
  <c r="C20" i="74"/>
  <c r="C21" i="74"/>
  <c r="C22" i="74"/>
  <c r="C23" i="74"/>
  <c r="C24" i="74"/>
  <c r="C25" i="74"/>
  <c r="C26" i="74"/>
  <c r="C27" i="74"/>
  <c r="C28" i="74"/>
  <c r="C29" i="74"/>
  <c r="C30" i="74"/>
  <c r="C31" i="74"/>
  <c r="C32" i="74"/>
  <c r="C33" i="74"/>
  <c r="C34" i="74"/>
  <c r="C35" i="74"/>
  <c r="C6" i="74"/>
  <c r="C7" i="73"/>
  <c r="C8" i="73"/>
  <c r="C9" i="73"/>
  <c r="C10" i="73"/>
  <c r="C11" i="73"/>
  <c r="C12" i="73"/>
  <c r="C13" i="73"/>
  <c r="C14" i="73"/>
  <c r="C15" i="73"/>
  <c r="C16" i="73"/>
  <c r="C17" i="73"/>
  <c r="C18" i="73"/>
  <c r="C19" i="73"/>
  <c r="C20" i="73"/>
  <c r="C21" i="73"/>
  <c r="C22" i="73"/>
  <c r="C23" i="73"/>
  <c r="C24" i="73"/>
  <c r="C25" i="73"/>
  <c r="C26" i="73"/>
  <c r="C27" i="73"/>
  <c r="C28" i="73"/>
  <c r="C29" i="73"/>
  <c r="C30" i="73"/>
  <c r="C31" i="73"/>
  <c r="C32" i="73"/>
  <c r="C33" i="73"/>
  <c r="C34" i="73"/>
  <c r="C35" i="73"/>
  <c r="C6" i="73"/>
  <c r="C7" i="72"/>
  <c r="C8" i="72"/>
  <c r="C9" i="72"/>
  <c r="C10" i="72"/>
  <c r="C11" i="72"/>
  <c r="C12" i="72"/>
  <c r="C13" i="72"/>
  <c r="C14" i="72"/>
  <c r="C15" i="72"/>
  <c r="C16" i="72"/>
  <c r="C17" i="72"/>
  <c r="C18" i="72"/>
  <c r="C19" i="72"/>
  <c r="C20" i="72"/>
  <c r="C21" i="72"/>
  <c r="C22" i="72"/>
  <c r="C23" i="72"/>
  <c r="C24" i="72"/>
  <c r="C25" i="72"/>
  <c r="C26" i="72"/>
  <c r="C27" i="72"/>
  <c r="C28" i="72"/>
  <c r="C29" i="72"/>
  <c r="C30" i="72"/>
  <c r="C31" i="72"/>
  <c r="C32" i="72"/>
  <c r="C33" i="72"/>
  <c r="C34" i="72"/>
  <c r="C35" i="72"/>
  <c r="C6" i="72"/>
  <c r="C7" i="71"/>
  <c r="C8" i="71"/>
  <c r="C9" i="71"/>
  <c r="E9" i="71"/>
  <c r="C10" i="71"/>
  <c r="C11" i="71"/>
  <c r="C12" i="71"/>
  <c r="C13" i="71"/>
  <c r="C14" i="71"/>
  <c r="C15" i="71"/>
  <c r="C16" i="71"/>
  <c r="C17" i="71"/>
  <c r="C18" i="71"/>
  <c r="C19" i="71"/>
  <c r="C20" i="71"/>
  <c r="C21" i="71"/>
  <c r="C22" i="71"/>
  <c r="F22" i="71"/>
  <c r="C23" i="71"/>
  <c r="C24" i="71"/>
  <c r="C25" i="71"/>
  <c r="C26" i="71"/>
  <c r="C27" i="71"/>
  <c r="C28" i="71"/>
  <c r="C29" i="71"/>
  <c r="C30" i="71"/>
  <c r="C31" i="71"/>
  <c r="C32" i="71"/>
  <c r="C33" i="71"/>
  <c r="C34" i="71"/>
  <c r="C35" i="71"/>
  <c r="C6" i="71"/>
  <c r="C7" i="70"/>
  <c r="C8" i="70"/>
  <c r="C9" i="70"/>
  <c r="C10" i="70"/>
  <c r="C11" i="70"/>
  <c r="C12" i="70"/>
  <c r="C13" i="70"/>
  <c r="C14" i="70"/>
  <c r="C15" i="70"/>
  <c r="C16" i="70"/>
  <c r="C17" i="70"/>
  <c r="C18" i="70"/>
  <c r="C19" i="70"/>
  <c r="C20" i="70"/>
  <c r="C21" i="70"/>
  <c r="C22" i="70"/>
  <c r="C23" i="70"/>
  <c r="C24" i="70"/>
  <c r="C25" i="70"/>
  <c r="C26" i="70"/>
  <c r="C27" i="70"/>
  <c r="C28" i="70"/>
  <c r="C29" i="70"/>
  <c r="C30" i="70"/>
  <c r="C31" i="70"/>
  <c r="F31" i="70"/>
  <c r="C32" i="70"/>
  <c r="C33" i="70"/>
  <c r="C34" i="70"/>
  <c r="C35" i="70"/>
  <c r="C6" i="70"/>
  <c r="C7" i="69"/>
  <c r="D7" i="69"/>
  <c r="E7" i="69"/>
  <c r="C8" i="69"/>
  <c r="D8" i="69"/>
  <c r="E8" i="69"/>
  <c r="S8" i="69" s="1"/>
  <c r="C9" i="69"/>
  <c r="D9" i="69"/>
  <c r="C10" i="69"/>
  <c r="F10" i="69"/>
  <c r="G10" i="69" s="1"/>
  <c r="C11" i="69"/>
  <c r="C12" i="69"/>
  <c r="C13" i="69"/>
  <c r="C14" i="69"/>
  <c r="D14" i="69"/>
  <c r="E14" i="69"/>
  <c r="F14" i="69"/>
  <c r="J14" i="69"/>
  <c r="C15" i="69"/>
  <c r="C16" i="69"/>
  <c r="C17" i="69"/>
  <c r="E17" i="69"/>
  <c r="F17" i="69"/>
  <c r="G17" i="69"/>
  <c r="C18" i="69"/>
  <c r="E18" i="69"/>
  <c r="P18" i="69" s="1"/>
  <c r="C19" i="69"/>
  <c r="C20" i="69"/>
  <c r="D20" i="69"/>
  <c r="C21" i="69"/>
  <c r="C22" i="69"/>
  <c r="C23" i="69"/>
  <c r="C24" i="69"/>
  <c r="F24" i="69"/>
  <c r="K24" i="69" s="1"/>
  <c r="M24" i="69"/>
  <c r="C25" i="69"/>
  <c r="D25" i="69"/>
  <c r="C26" i="69"/>
  <c r="C27" i="69"/>
  <c r="C28" i="69"/>
  <c r="C29" i="69"/>
  <c r="E29" i="69"/>
  <c r="C30" i="69"/>
  <c r="C31" i="69"/>
  <c r="E31" i="69"/>
  <c r="C32" i="69"/>
  <c r="C33" i="69"/>
  <c r="C34" i="69"/>
  <c r="C35" i="69"/>
  <c r="D6" i="69"/>
  <c r="C6" i="69"/>
  <c r="C7" i="42"/>
  <c r="C8" i="42"/>
  <c r="C9" i="42"/>
  <c r="C10" i="42"/>
  <c r="C11" i="42"/>
  <c r="C12" i="42"/>
  <c r="C13" i="42"/>
  <c r="C14" i="42"/>
  <c r="C15" i="42"/>
  <c r="C16" i="42"/>
  <c r="E16" i="42"/>
  <c r="R16" i="42" s="1"/>
  <c r="C17" i="42"/>
  <c r="C18" i="42"/>
  <c r="C19" i="42"/>
  <c r="C20" i="42"/>
  <c r="C21" i="42"/>
  <c r="D21" i="42"/>
  <c r="C22" i="42"/>
  <c r="C23" i="42"/>
  <c r="C24" i="42"/>
  <c r="C25" i="42"/>
  <c r="C26" i="42"/>
  <c r="E26" i="42"/>
  <c r="C27" i="42"/>
  <c r="C28" i="42"/>
  <c r="D28" i="42"/>
  <c r="C29" i="42"/>
  <c r="C30" i="42"/>
  <c r="C31" i="42"/>
  <c r="C32" i="42"/>
  <c r="C33" i="42"/>
  <c r="C6" i="42"/>
  <c r="C35" i="41"/>
  <c r="I34" i="41"/>
  <c r="H34" i="41"/>
  <c r="F34" i="41"/>
  <c r="E34" i="41"/>
  <c r="D34" i="41"/>
  <c r="C34" i="41"/>
  <c r="C33" i="41"/>
  <c r="F32" i="41"/>
  <c r="D32" i="41"/>
  <c r="C32" i="41"/>
  <c r="C31" i="41"/>
  <c r="P30" i="41"/>
  <c r="L30" i="41"/>
  <c r="F30" i="41"/>
  <c r="E30" i="41"/>
  <c r="S30" i="41" s="1"/>
  <c r="C30" i="41"/>
  <c r="C29" i="41"/>
  <c r="C28" i="41"/>
  <c r="O27" i="41"/>
  <c r="M27" i="41"/>
  <c r="F27" i="41"/>
  <c r="K27" i="41" s="1"/>
  <c r="C27" i="41"/>
  <c r="F26" i="41"/>
  <c r="C26" i="41"/>
  <c r="P25" i="41"/>
  <c r="E25" i="41"/>
  <c r="R25" i="41" s="1"/>
  <c r="C25" i="41"/>
  <c r="C24" i="41"/>
  <c r="K23" i="41"/>
  <c r="F23" i="41"/>
  <c r="Q23" i="41" s="1"/>
  <c r="C23" i="41"/>
  <c r="C22" i="41"/>
  <c r="L21" i="41"/>
  <c r="F21" i="41"/>
  <c r="Q21" i="41" s="1"/>
  <c r="E21" i="41"/>
  <c r="S21" i="41" s="1"/>
  <c r="D21" i="41"/>
  <c r="C21" i="41"/>
  <c r="D20" i="41"/>
  <c r="C20" i="41"/>
  <c r="E19" i="41"/>
  <c r="C19" i="41"/>
  <c r="F18" i="41"/>
  <c r="K18" i="41" s="1"/>
  <c r="D18" i="41"/>
  <c r="C18" i="41"/>
  <c r="C17" i="41"/>
  <c r="C16" i="41"/>
  <c r="C15" i="41"/>
  <c r="E14" i="41"/>
  <c r="P14" i="41" s="1"/>
  <c r="D14" i="41"/>
  <c r="C14" i="41"/>
  <c r="D13" i="41"/>
  <c r="C13" i="41"/>
  <c r="C12" i="41"/>
  <c r="F11" i="41"/>
  <c r="E11" i="41"/>
  <c r="S11" i="41" s="1"/>
  <c r="C11" i="41"/>
  <c r="F10" i="41"/>
  <c r="D10" i="41"/>
  <c r="C10" i="41"/>
  <c r="R9" i="41"/>
  <c r="E9" i="41"/>
  <c r="S9" i="41" s="1"/>
  <c r="C9" i="41"/>
  <c r="M8" i="41"/>
  <c r="F8" i="41"/>
  <c r="C8" i="41"/>
  <c r="E7" i="41"/>
  <c r="N7" i="41" s="1"/>
  <c r="D7" i="41"/>
  <c r="C7" i="41"/>
  <c r="S6" i="41"/>
  <c r="N6" i="41"/>
  <c r="F6" i="41"/>
  <c r="J6" i="41" s="1"/>
  <c r="E6" i="41"/>
  <c r="D6" i="41"/>
  <c r="C6" i="41"/>
  <c r="C7" i="40"/>
  <c r="C8" i="40"/>
  <c r="C9" i="40"/>
  <c r="C10" i="40"/>
  <c r="D10" i="40"/>
  <c r="C11" i="40"/>
  <c r="C12" i="40"/>
  <c r="C13" i="40"/>
  <c r="C14" i="40"/>
  <c r="C15" i="40"/>
  <c r="C16" i="40"/>
  <c r="C17" i="40"/>
  <c r="C18" i="40"/>
  <c r="C19" i="40"/>
  <c r="F19" i="40"/>
  <c r="C20" i="40"/>
  <c r="C21" i="40"/>
  <c r="E21" i="40"/>
  <c r="C22" i="40"/>
  <c r="C23" i="40"/>
  <c r="C24" i="40"/>
  <c r="C25" i="40"/>
  <c r="C26" i="40"/>
  <c r="C27" i="40"/>
  <c r="C28" i="40"/>
  <c r="E28" i="40"/>
  <c r="R28" i="40" s="1"/>
  <c r="C29" i="40"/>
  <c r="F29" i="40"/>
  <c r="C30" i="40"/>
  <c r="C31" i="40"/>
  <c r="C32" i="40"/>
  <c r="C33" i="40"/>
  <c r="C34" i="40"/>
  <c r="C35" i="40"/>
  <c r="C6" i="40"/>
  <c r="C7" i="2"/>
  <c r="D7" i="2"/>
  <c r="E7" i="2"/>
  <c r="N7" i="2" s="1"/>
  <c r="F7" i="2"/>
  <c r="O7" i="2" s="1"/>
  <c r="G7" i="2"/>
  <c r="K7" i="2"/>
  <c r="L7" i="2"/>
  <c r="P7" i="2"/>
  <c r="C8" i="2"/>
  <c r="D8" i="2"/>
  <c r="E8" i="2"/>
  <c r="L8" i="2" s="1"/>
  <c r="F8" i="2"/>
  <c r="J8" i="2" s="1"/>
  <c r="H8" i="2"/>
  <c r="R8" i="2"/>
  <c r="C9" i="2"/>
  <c r="D9" i="2"/>
  <c r="E9" i="2"/>
  <c r="S9" i="2" s="1"/>
  <c r="F9" i="2"/>
  <c r="Q9" i="2" s="1"/>
  <c r="I9" i="2"/>
  <c r="L9" i="2"/>
  <c r="P9" i="2"/>
  <c r="C10" i="2"/>
  <c r="D10" i="2"/>
  <c r="E10" i="2"/>
  <c r="L10" i="2" s="1"/>
  <c r="F10" i="2"/>
  <c r="J10" i="2" s="1"/>
  <c r="G10" i="2"/>
  <c r="I10" i="2"/>
  <c r="C11" i="2"/>
  <c r="D11" i="2"/>
  <c r="E11" i="2"/>
  <c r="S11" i="2" s="1"/>
  <c r="F11" i="2"/>
  <c r="G11" i="2" s="1"/>
  <c r="R11" i="2"/>
  <c r="C12" i="2"/>
  <c r="D12" i="2"/>
  <c r="E12" i="2"/>
  <c r="N12" i="2" s="1"/>
  <c r="F12" i="2"/>
  <c r="O12" i="2" s="1"/>
  <c r="J12" i="2"/>
  <c r="M12" i="2"/>
  <c r="S12" i="2"/>
  <c r="C13" i="2"/>
  <c r="D13" i="2"/>
  <c r="E13" i="2"/>
  <c r="F13" i="2"/>
  <c r="I13" i="2" s="1"/>
  <c r="C14" i="2"/>
  <c r="D14" i="2"/>
  <c r="E14" i="2"/>
  <c r="P14" i="2" s="1"/>
  <c r="F14" i="2"/>
  <c r="I14" i="2" s="1"/>
  <c r="H14" i="2"/>
  <c r="L14" i="2"/>
  <c r="C15" i="2"/>
  <c r="D15" i="2"/>
  <c r="E15" i="2"/>
  <c r="L15" i="2" s="1"/>
  <c r="F15" i="2"/>
  <c r="R15" i="2"/>
  <c r="S15" i="2"/>
  <c r="C16" i="2"/>
  <c r="D16" i="2"/>
  <c r="E16" i="2"/>
  <c r="R16" i="2" s="1"/>
  <c r="F16" i="2"/>
  <c r="H16" i="2" s="1"/>
  <c r="I16" i="2"/>
  <c r="M16" i="2"/>
  <c r="O16" i="2"/>
  <c r="Q16" i="2"/>
  <c r="C17" i="2"/>
  <c r="D17" i="2"/>
  <c r="E17" i="2"/>
  <c r="F17" i="2"/>
  <c r="M17" i="2" s="1"/>
  <c r="C18" i="2"/>
  <c r="D18" i="2"/>
  <c r="E18" i="2"/>
  <c r="L18" i="2" s="1"/>
  <c r="F18" i="2"/>
  <c r="H18" i="2" s="1"/>
  <c r="G18" i="2"/>
  <c r="R18" i="2"/>
  <c r="S18" i="2"/>
  <c r="C19" i="2"/>
  <c r="D19" i="2"/>
  <c r="E19" i="2"/>
  <c r="F19" i="2"/>
  <c r="O19" i="2" s="1"/>
  <c r="L19" i="2"/>
  <c r="N19" i="2"/>
  <c r="P19" i="2"/>
  <c r="R19" i="2"/>
  <c r="S19" i="2"/>
  <c r="C20" i="2"/>
  <c r="D20" i="2"/>
  <c r="E20" i="2"/>
  <c r="L20" i="2" s="1"/>
  <c r="F20" i="2"/>
  <c r="J20" i="2" s="1"/>
  <c r="H20" i="2"/>
  <c r="I20" i="2"/>
  <c r="O20" i="2"/>
  <c r="S20" i="2"/>
  <c r="C21" i="2"/>
  <c r="D21" i="2"/>
  <c r="E21" i="2"/>
  <c r="S21" i="2" s="1"/>
  <c r="F21" i="2"/>
  <c r="Q21" i="2" s="1"/>
  <c r="L21" i="2"/>
  <c r="N21" i="2"/>
  <c r="O21" i="2"/>
  <c r="P21" i="2"/>
  <c r="R21" i="2"/>
  <c r="C22" i="2"/>
  <c r="D22" i="2"/>
  <c r="E22" i="2"/>
  <c r="L22" i="2" s="1"/>
  <c r="F22" i="2"/>
  <c r="G22" i="2" s="1"/>
  <c r="M22" i="2"/>
  <c r="Q22" i="2"/>
  <c r="C23" i="2"/>
  <c r="D23" i="2"/>
  <c r="E23" i="2"/>
  <c r="S23" i="2" s="1"/>
  <c r="F23" i="2"/>
  <c r="G23" i="2" s="1"/>
  <c r="C24" i="2"/>
  <c r="D24" i="2"/>
  <c r="E24" i="2"/>
  <c r="N24" i="2" s="1"/>
  <c r="F24" i="2"/>
  <c r="O24" i="2" s="1"/>
  <c r="G24" i="2"/>
  <c r="K24" i="2"/>
  <c r="L24" i="2"/>
  <c r="S24" i="2"/>
  <c r="C25" i="2"/>
  <c r="D25" i="2"/>
  <c r="E25" i="2"/>
  <c r="L25" i="2" s="1"/>
  <c r="F25" i="2"/>
  <c r="I25" i="2" s="1"/>
  <c r="G25" i="2"/>
  <c r="H25" i="2"/>
  <c r="N25" i="2"/>
  <c r="R25" i="2"/>
  <c r="S25" i="2"/>
  <c r="C26" i="2"/>
  <c r="D26" i="2"/>
  <c r="E26" i="2"/>
  <c r="P26" i="2" s="1"/>
  <c r="F26" i="2"/>
  <c r="G26" i="2" s="1"/>
  <c r="H26" i="2"/>
  <c r="I26" i="2"/>
  <c r="J26" i="2"/>
  <c r="K26" i="2"/>
  <c r="M26" i="2"/>
  <c r="O26" i="2"/>
  <c r="Q26" i="2"/>
  <c r="C27" i="2"/>
  <c r="D27" i="2"/>
  <c r="E27" i="2"/>
  <c r="F27" i="2"/>
  <c r="K27" i="2" s="1"/>
  <c r="H27" i="2"/>
  <c r="I27" i="2"/>
  <c r="J27" i="2"/>
  <c r="L27" i="2"/>
  <c r="N27" i="2"/>
  <c r="P27" i="2"/>
  <c r="R27" i="2"/>
  <c r="S27" i="2"/>
  <c r="C28" i="2"/>
  <c r="D28" i="2"/>
  <c r="E28" i="2"/>
  <c r="R28" i="2" s="1"/>
  <c r="F28" i="2"/>
  <c r="H28" i="2" s="1"/>
  <c r="G28" i="2"/>
  <c r="J28" i="2"/>
  <c r="K28" i="2"/>
  <c r="Q28" i="2"/>
  <c r="C29" i="2"/>
  <c r="D29" i="2"/>
  <c r="E29" i="2"/>
  <c r="N29" i="2" s="1"/>
  <c r="F29" i="2"/>
  <c r="M29" i="2" s="1"/>
  <c r="J29" i="2"/>
  <c r="K29" i="2"/>
  <c r="L29" i="2"/>
  <c r="R29" i="2"/>
  <c r="C30" i="2"/>
  <c r="D30" i="2"/>
  <c r="E30" i="2"/>
  <c r="L30" i="2" s="1"/>
  <c r="F30" i="2"/>
  <c r="H30" i="2" s="1"/>
  <c r="S30" i="2"/>
  <c r="C31" i="2"/>
  <c r="D31" i="2"/>
  <c r="E31" i="2"/>
  <c r="L31" i="2" s="1"/>
  <c r="F31" i="2"/>
  <c r="O31" i="2" s="1"/>
  <c r="G31" i="2"/>
  <c r="H31" i="2"/>
  <c r="M31" i="2"/>
  <c r="C32" i="2"/>
  <c r="D32" i="2"/>
  <c r="E32" i="2"/>
  <c r="L32" i="2" s="1"/>
  <c r="F32" i="2"/>
  <c r="N32" i="2"/>
  <c r="C33" i="2"/>
  <c r="D33" i="2"/>
  <c r="E33" i="2"/>
  <c r="S33" i="2" s="1"/>
  <c r="F33" i="2"/>
  <c r="Q33" i="2" s="1"/>
  <c r="I33" i="2"/>
  <c r="J33" i="2"/>
  <c r="F6" i="2"/>
  <c r="G6" i="2" s="1"/>
  <c r="E6" i="2"/>
  <c r="D6" i="2"/>
  <c r="M1" i="40"/>
  <c r="D18" i="40" s="1"/>
  <c r="R1" i="2"/>
  <c r="M1" i="94"/>
  <c r="M1" i="93"/>
  <c r="M1" i="92"/>
  <c r="M1" i="91"/>
  <c r="M1" i="90"/>
  <c r="M1" i="89"/>
  <c r="M1" i="88"/>
  <c r="M1" i="87"/>
  <c r="M1" i="86"/>
  <c r="M1" i="85"/>
  <c r="M1" i="84"/>
  <c r="M1" i="83"/>
  <c r="M1" i="82"/>
  <c r="M1" i="81"/>
  <c r="D29" i="81" s="1"/>
  <c r="M1" i="80"/>
  <c r="M1" i="79"/>
  <c r="M1" i="78"/>
  <c r="M1" i="77"/>
  <c r="M1" i="76"/>
  <c r="M1" i="75"/>
  <c r="M1" i="74"/>
  <c r="D27" i="74" s="1"/>
  <c r="M1" i="73"/>
  <c r="M1" i="72"/>
  <c r="M1" i="71"/>
  <c r="E15" i="71" s="1"/>
  <c r="M1" i="70"/>
  <c r="E12" i="70" s="1"/>
  <c r="M1" i="69"/>
  <c r="E23" i="69" s="1"/>
  <c r="R23" i="69" s="1"/>
  <c r="M1" i="42"/>
  <c r="D7" i="42" s="1"/>
  <c r="M1" i="41"/>
  <c r="E33" i="41" s="1"/>
  <c r="G1" i="94"/>
  <c r="G1" i="93"/>
  <c r="G1" i="92"/>
  <c r="G1" i="91"/>
  <c r="G1" i="90"/>
  <c r="G1" i="89"/>
  <c r="G1" i="88"/>
  <c r="G1" i="87"/>
  <c r="G1" i="86"/>
  <c r="G1" i="85"/>
  <c r="G1" i="84"/>
  <c r="G1" i="83"/>
  <c r="G1" i="82"/>
  <c r="G1" i="81"/>
  <c r="G1" i="80"/>
  <c r="G1" i="79"/>
  <c r="G1" i="78"/>
  <c r="G1" i="75"/>
  <c r="G1" i="74"/>
  <c r="G1" i="73"/>
  <c r="G1" i="72"/>
  <c r="G1" i="71"/>
  <c r="G1" i="70"/>
  <c r="G1" i="69"/>
  <c r="G1" i="42"/>
  <c r="G1" i="41"/>
  <c r="G1" i="40"/>
  <c r="B5" i="1"/>
  <c r="P26" i="42" l="1"/>
  <c r="L26" i="42"/>
  <c r="N26" i="42"/>
  <c r="S21" i="40"/>
  <c r="L21" i="40"/>
  <c r="N21" i="40"/>
  <c r="P21" i="40"/>
  <c r="R21" i="40"/>
  <c r="M22" i="71"/>
  <c r="G22" i="71"/>
  <c r="H22" i="71"/>
  <c r="I22" i="71"/>
  <c r="J22" i="71"/>
  <c r="K22" i="71"/>
  <c r="N19" i="41"/>
  <c r="P19" i="41"/>
  <c r="O31" i="70"/>
  <c r="J31" i="70"/>
  <c r="M31" i="70"/>
  <c r="G31" i="70"/>
  <c r="I31" i="70"/>
  <c r="H31" i="70"/>
  <c r="K31" i="70"/>
  <c r="G11" i="41"/>
  <c r="Q11" i="41"/>
  <c r="O11" i="41"/>
  <c r="J11" i="41"/>
  <c r="K11" i="41"/>
  <c r="I11" i="41"/>
  <c r="H11" i="41"/>
  <c r="K15" i="2"/>
  <c r="G15" i="2"/>
  <c r="H15" i="2"/>
  <c r="I15" i="2"/>
  <c r="J15" i="2"/>
  <c r="O15" i="2"/>
  <c r="H30" i="41"/>
  <c r="O30" i="41"/>
  <c r="K30" i="41"/>
  <c r="I30" i="41"/>
  <c r="J30" i="41"/>
  <c r="M29" i="40"/>
  <c r="H29" i="40"/>
  <c r="R33" i="41"/>
  <c r="P33" i="41"/>
  <c r="L33" i="41"/>
  <c r="S33" i="41"/>
  <c r="N33" i="41"/>
  <c r="L13" i="2"/>
  <c r="N13" i="2"/>
  <c r="R13" i="2"/>
  <c r="S13" i="2"/>
  <c r="O19" i="40"/>
  <c r="G19" i="40"/>
  <c r="H19" i="40"/>
  <c r="I19" i="40"/>
  <c r="J19" i="40"/>
  <c r="K19" i="40"/>
  <c r="M19" i="40"/>
  <c r="J32" i="41"/>
  <c r="H32" i="41"/>
  <c r="K32" i="41"/>
  <c r="Q32" i="41"/>
  <c r="M32" i="41"/>
  <c r="N12" i="70"/>
  <c r="L12" i="70"/>
  <c r="R12" i="70"/>
  <c r="S12" i="70"/>
  <c r="G10" i="41"/>
  <c r="Q10" i="41"/>
  <c r="O10" i="41"/>
  <c r="J10" i="41"/>
  <c r="M10" i="41"/>
  <c r="K10" i="41"/>
  <c r="I10" i="41"/>
  <c r="H10" i="41"/>
  <c r="R9" i="71"/>
  <c r="S9" i="71"/>
  <c r="N9" i="71"/>
  <c r="L9" i="71"/>
  <c r="P9" i="71"/>
  <c r="L34" i="41"/>
  <c r="N34" i="41"/>
  <c r="S34" i="41"/>
  <c r="P34" i="41"/>
  <c r="N17" i="2"/>
  <c r="L17" i="2"/>
  <c r="R17" i="2"/>
  <c r="L15" i="71"/>
  <c r="R15" i="71"/>
  <c r="S15" i="71"/>
  <c r="J32" i="2"/>
  <c r="G32" i="2"/>
  <c r="H32" i="2"/>
  <c r="I32" i="2"/>
  <c r="O32" i="2"/>
  <c r="F7" i="72"/>
  <c r="E8" i="72"/>
  <c r="F9" i="72"/>
  <c r="F10" i="72"/>
  <c r="F11" i="72"/>
  <c r="G11" i="72" s="1"/>
  <c r="E14" i="72"/>
  <c r="F18" i="72"/>
  <c r="E24" i="72"/>
  <c r="F25" i="72"/>
  <c r="E28" i="72"/>
  <c r="R28" i="72" s="1"/>
  <c r="F29" i="72"/>
  <c r="E6" i="72"/>
  <c r="D10" i="72"/>
  <c r="E11" i="72"/>
  <c r="E15" i="72"/>
  <c r="D16" i="72"/>
  <c r="F17" i="72"/>
  <c r="D19" i="72"/>
  <c r="E21" i="72"/>
  <c r="F22" i="72"/>
  <c r="D25" i="72"/>
  <c r="F31" i="72"/>
  <c r="E32" i="72"/>
  <c r="D11" i="72"/>
  <c r="E26" i="72"/>
  <c r="E27" i="72"/>
  <c r="F28" i="72"/>
  <c r="D13" i="72"/>
  <c r="F26" i="72"/>
  <c r="F27" i="72"/>
  <c r="E10" i="72"/>
  <c r="L10" i="72" s="1"/>
  <c r="E13" i="72"/>
  <c r="D18" i="72"/>
  <c r="D23" i="72"/>
  <c r="D30" i="72"/>
  <c r="D35" i="72"/>
  <c r="E7" i="72"/>
  <c r="D17" i="72"/>
  <c r="F21" i="72"/>
  <c r="F24" i="72"/>
  <c r="E33" i="72"/>
  <c r="F8" i="72"/>
  <c r="D12" i="72"/>
  <c r="F15" i="72"/>
  <c r="F19" i="72"/>
  <c r="D28" i="72"/>
  <c r="F30" i="72"/>
  <c r="D32" i="72"/>
  <c r="D34" i="72"/>
  <c r="F12" i="72"/>
  <c r="E25" i="72"/>
  <c r="D7" i="72"/>
  <c r="F14" i="72"/>
  <c r="D27" i="72"/>
  <c r="D31" i="72"/>
  <c r="E23" i="72"/>
  <c r="E31" i="72"/>
  <c r="D9" i="72"/>
  <c r="E18" i="72"/>
  <c r="F23" i="72"/>
  <c r="G23" i="72" s="1"/>
  <c r="D29" i="72"/>
  <c r="D33" i="72"/>
  <c r="E9" i="72"/>
  <c r="E16" i="72"/>
  <c r="R16" i="72" s="1"/>
  <c r="E29" i="72"/>
  <c r="F33" i="72"/>
  <c r="F13" i="72"/>
  <c r="E19" i="72"/>
  <c r="D22" i="72"/>
  <c r="F16" i="72"/>
  <c r="E22" i="72"/>
  <c r="L22" i="72" s="1"/>
  <c r="D26" i="72"/>
  <c r="F32" i="72"/>
  <c r="E35" i="72"/>
  <c r="F35" i="72"/>
  <c r="G35" i="72" s="1"/>
  <c r="D20" i="72"/>
  <c r="D14" i="72"/>
  <c r="E20" i="72"/>
  <c r="E17" i="72"/>
  <c r="F20" i="72"/>
  <c r="E30" i="72"/>
  <c r="D8" i="72"/>
  <c r="D24" i="72"/>
  <c r="E34" i="72"/>
  <c r="L34" i="72" s="1"/>
  <c r="F34" i="72"/>
  <c r="F6" i="72"/>
  <c r="Q6" i="72" s="1"/>
  <c r="D6" i="72"/>
  <c r="E12" i="72"/>
  <c r="D15" i="72"/>
  <c r="D21" i="72"/>
  <c r="D12" i="84"/>
  <c r="D15" i="84"/>
  <c r="E16" i="84"/>
  <c r="R16" i="84" s="1"/>
  <c r="F17" i="84"/>
  <c r="O17" i="84" s="1"/>
  <c r="E9" i="84"/>
  <c r="D10" i="84"/>
  <c r="F11" i="84"/>
  <c r="G11" i="84" s="1"/>
  <c r="E14" i="84"/>
  <c r="F16" i="84"/>
  <c r="E21" i="84"/>
  <c r="D22" i="84"/>
  <c r="D7" i="84"/>
  <c r="F9" i="84"/>
  <c r="G9" i="84" s="1"/>
  <c r="E10" i="84"/>
  <c r="N10" i="84" s="1"/>
  <c r="F14" i="84"/>
  <c r="E15" i="84"/>
  <c r="N15" i="84" s="1"/>
  <c r="D19" i="84"/>
  <c r="F21" i="84"/>
  <c r="G21" i="84" s="1"/>
  <c r="E22" i="84"/>
  <c r="P22" i="84" s="1"/>
  <c r="E7" i="84"/>
  <c r="F10" i="84"/>
  <c r="F15" i="84"/>
  <c r="M15" i="84" s="1"/>
  <c r="E19" i="84"/>
  <c r="F22" i="84"/>
  <c r="D20" i="84"/>
  <c r="D8" i="84"/>
  <c r="D17" i="84"/>
  <c r="E20" i="84"/>
  <c r="P20" i="84" s="1"/>
  <c r="E8" i="84"/>
  <c r="P8" i="84" s="1"/>
  <c r="D11" i="84"/>
  <c r="E17" i="84"/>
  <c r="F19" i="84"/>
  <c r="F20" i="84"/>
  <c r="F12" i="84"/>
  <c r="D16" i="84"/>
  <c r="E6" i="84"/>
  <c r="R6" i="84" s="1"/>
  <c r="D21" i="84"/>
  <c r="F7" i="84"/>
  <c r="Q7" i="84" s="1"/>
  <c r="D13" i="84"/>
  <c r="F6" i="84"/>
  <c r="E13" i="84"/>
  <c r="P13" i="84" s="1"/>
  <c r="D6" i="84"/>
  <c r="E18" i="84"/>
  <c r="D14" i="84"/>
  <c r="E11" i="84"/>
  <c r="F8" i="84"/>
  <c r="M8" i="84" s="1"/>
  <c r="F18" i="84"/>
  <c r="K18" i="84" s="1"/>
  <c r="D9" i="84"/>
  <c r="E12" i="84"/>
  <c r="D18" i="84"/>
  <c r="F13" i="84"/>
  <c r="M13" i="84" s="1"/>
  <c r="D9" i="40"/>
  <c r="E10" i="40"/>
  <c r="D11" i="40"/>
  <c r="E18" i="40"/>
  <c r="D20" i="40"/>
  <c r="F21" i="40"/>
  <c r="D25" i="40"/>
  <c r="F28" i="40"/>
  <c r="E9" i="40"/>
  <c r="F10" i="40"/>
  <c r="E11" i="40"/>
  <c r="F18" i="40"/>
  <c r="E20" i="40"/>
  <c r="L20" i="40" s="1"/>
  <c r="D24" i="40"/>
  <c r="E25" i="40"/>
  <c r="D26" i="40"/>
  <c r="D35" i="40"/>
  <c r="F6" i="40"/>
  <c r="D7" i="40"/>
  <c r="F9" i="40"/>
  <c r="F11" i="40"/>
  <c r="G11" i="40" s="1"/>
  <c r="F20" i="40"/>
  <c r="E24" i="40"/>
  <c r="F25" i="40"/>
  <c r="E26" i="40"/>
  <c r="D27" i="40"/>
  <c r="E35" i="40"/>
  <c r="E6" i="40"/>
  <c r="E7" i="40"/>
  <c r="D8" i="40"/>
  <c r="D17" i="40"/>
  <c r="F24" i="40"/>
  <c r="F26" i="40"/>
  <c r="E27" i="40"/>
  <c r="F35" i="40"/>
  <c r="G35" i="40" s="1"/>
  <c r="D6" i="40"/>
  <c r="F7" i="40"/>
  <c r="E8" i="40"/>
  <c r="L8" i="40" s="1"/>
  <c r="D16" i="40"/>
  <c r="E17" i="40"/>
  <c r="F27" i="40"/>
  <c r="E12" i="40"/>
  <c r="F13" i="40"/>
  <c r="D15" i="40"/>
  <c r="D22" i="40"/>
  <c r="F23" i="40"/>
  <c r="G23" i="40" s="1"/>
  <c r="D32" i="40"/>
  <c r="F33" i="40"/>
  <c r="D29" i="40"/>
  <c r="F8" i="40"/>
  <c r="E16" i="40"/>
  <c r="R16" i="40" s="1"/>
  <c r="F17" i="40"/>
  <c r="D31" i="40"/>
  <c r="D34" i="40"/>
  <c r="D13" i="40"/>
  <c r="F16" i="40"/>
  <c r="D23" i="40"/>
  <c r="D30" i="40"/>
  <c r="E31" i="40"/>
  <c r="D33" i="40"/>
  <c r="E34" i="40"/>
  <c r="D12" i="40"/>
  <c r="E13" i="40"/>
  <c r="D14" i="40"/>
  <c r="E23" i="40"/>
  <c r="E30" i="40"/>
  <c r="F31" i="40"/>
  <c r="E33" i="40"/>
  <c r="F34" i="40"/>
  <c r="E14" i="40"/>
  <c r="F30" i="40"/>
  <c r="E32" i="40"/>
  <c r="L32" i="40" s="1"/>
  <c r="F12" i="40"/>
  <c r="F14" i="40"/>
  <c r="E15" i="40"/>
  <c r="D19" i="40"/>
  <c r="E22" i="40"/>
  <c r="F15" i="40"/>
  <c r="E19" i="40"/>
  <c r="D21" i="40"/>
  <c r="F22" i="40"/>
  <c r="D28" i="40"/>
  <c r="E29" i="40"/>
  <c r="F32" i="40"/>
  <c r="F12" i="73"/>
  <c r="Q12" i="73" s="1"/>
  <c r="F16" i="73"/>
  <c r="F17" i="73"/>
  <c r="Q17" i="73" s="1"/>
  <c r="D31" i="73"/>
  <c r="F7" i="73"/>
  <c r="D12" i="73"/>
  <c r="F13" i="73"/>
  <c r="J13" i="73" s="1"/>
  <c r="F20" i="73"/>
  <c r="K20" i="73" s="1"/>
  <c r="E25" i="73"/>
  <c r="P25" i="73" s="1"/>
  <c r="F32" i="73"/>
  <c r="K32" i="73" s="1"/>
  <c r="D6" i="73"/>
  <c r="F9" i="73"/>
  <c r="K9" i="73" s="1"/>
  <c r="E12" i="73"/>
  <c r="P12" i="73" s="1"/>
  <c r="D21" i="73"/>
  <c r="D22" i="73"/>
  <c r="F23" i="73"/>
  <c r="G23" i="73" s="1"/>
  <c r="D30" i="73"/>
  <c r="D8" i="73"/>
  <c r="E21" i="73"/>
  <c r="E22" i="73"/>
  <c r="L22" i="73" s="1"/>
  <c r="D25" i="73"/>
  <c r="E30" i="73"/>
  <c r="D35" i="73"/>
  <c r="E8" i="73"/>
  <c r="P8" i="73" s="1"/>
  <c r="D17" i="73"/>
  <c r="F21" i="73"/>
  <c r="K21" i="73" s="1"/>
  <c r="F22" i="73"/>
  <c r="F25" i="73"/>
  <c r="F30" i="73"/>
  <c r="K30" i="73" s="1"/>
  <c r="E35" i="73"/>
  <c r="F6" i="73"/>
  <c r="D11" i="73"/>
  <c r="E29" i="73"/>
  <c r="S29" i="73" s="1"/>
  <c r="E31" i="73"/>
  <c r="E32" i="73"/>
  <c r="P32" i="73" s="1"/>
  <c r="E7" i="73"/>
  <c r="D13" i="73"/>
  <c r="D15" i="73"/>
  <c r="E20" i="73"/>
  <c r="P20" i="73" s="1"/>
  <c r="D24" i="73"/>
  <c r="D9" i="73"/>
  <c r="E13" i="73"/>
  <c r="E15" i="73"/>
  <c r="E24" i="73"/>
  <c r="P24" i="73" s="1"/>
  <c r="F27" i="73"/>
  <c r="Q27" i="73" s="1"/>
  <c r="D33" i="73"/>
  <c r="E11" i="73"/>
  <c r="P11" i="73" s="1"/>
  <c r="E19" i="73"/>
  <c r="E26" i="73"/>
  <c r="R26" i="73" s="1"/>
  <c r="D29" i="73"/>
  <c r="F33" i="73"/>
  <c r="K33" i="73" s="1"/>
  <c r="F11" i="73"/>
  <c r="G11" i="73" s="1"/>
  <c r="D14" i="73"/>
  <c r="E17" i="73"/>
  <c r="F19" i="73"/>
  <c r="F26" i="73"/>
  <c r="F29" i="73"/>
  <c r="I29" i="73" s="1"/>
  <c r="E14" i="73"/>
  <c r="R14" i="73" s="1"/>
  <c r="F14" i="73"/>
  <c r="F35" i="73"/>
  <c r="G35" i="73" s="1"/>
  <c r="F8" i="73"/>
  <c r="M8" i="73" s="1"/>
  <c r="D32" i="73"/>
  <c r="D10" i="73"/>
  <c r="D16" i="73"/>
  <c r="D28" i="73"/>
  <c r="D18" i="73"/>
  <c r="E33" i="73"/>
  <c r="E6" i="73"/>
  <c r="P6" i="73" s="1"/>
  <c r="E9" i="73"/>
  <c r="E18" i="73"/>
  <c r="P18" i="73" s="1"/>
  <c r="D26" i="73"/>
  <c r="F18" i="73"/>
  <c r="K18" i="73" s="1"/>
  <c r="D34" i="73"/>
  <c r="E10" i="73"/>
  <c r="L10" i="73" s="1"/>
  <c r="D23" i="73"/>
  <c r="E34" i="73"/>
  <c r="L34" i="73" s="1"/>
  <c r="F10" i="73"/>
  <c r="F15" i="73"/>
  <c r="D19" i="73"/>
  <c r="E23" i="73"/>
  <c r="L23" i="73" s="1"/>
  <c r="D27" i="73"/>
  <c r="F34" i="73"/>
  <c r="E27" i="73"/>
  <c r="F31" i="73"/>
  <c r="I31" i="73" s="1"/>
  <c r="D7" i="73"/>
  <c r="E16" i="73"/>
  <c r="R16" i="73" s="1"/>
  <c r="F24" i="73"/>
  <c r="I24" i="73" s="1"/>
  <c r="F13" i="85"/>
  <c r="Q13" i="85" s="1"/>
  <c r="D20" i="85"/>
  <c r="E21" i="85"/>
  <c r="D7" i="85"/>
  <c r="F7" i="85"/>
  <c r="D8" i="85"/>
  <c r="D16" i="85"/>
  <c r="F19" i="85"/>
  <c r="F20" i="85"/>
  <c r="K20" i="85" s="1"/>
  <c r="E16" i="85"/>
  <c r="R16" i="85" s="1"/>
  <c r="D15" i="85"/>
  <c r="F16" i="85"/>
  <c r="I16" i="85" s="1"/>
  <c r="E12" i="85"/>
  <c r="D14" i="85"/>
  <c r="D17" i="85"/>
  <c r="D19" i="85"/>
  <c r="D6" i="85"/>
  <c r="E7" i="85"/>
  <c r="R7" i="85" s="1"/>
  <c r="D10" i="85"/>
  <c r="F12" i="85"/>
  <c r="I12" i="85" s="1"/>
  <c r="E14" i="85"/>
  <c r="E17" i="85"/>
  <c r="P17" i="85" s="1"/>
  <c r="E19" i="85"/>
  <c r="R19" i="85" s="1"/>
  <c r="D9" i="85"/>
  <c r="E10" i="85"/>
  <c r="L10" i="85" s="1"/>
  <c r="F14" i="85"/>
  <c r="F17" i="85"/>
  <c r="H17" i="85" s="1"/>
  <c r="D11" i="85"/>
  <c r="E18" i="85"/>
  <c r="F21" i="85"/>
  <c r="D12" i="85"/>
  <c r="F10" i="85"/>
  <c r="O10" i="85" s="1"/>
  <c r="D13" i="85"/>
  <c r="F15" i="85"/>
  <c r="M15" i="85" s="1"/>
  <c r="D18" i="85"/>
  <c r="E20" i="85"/>
  <c r="P20" i="85" s="1"/>
  <c r="E11" i="85"/>
  <c r="L11" i="85" s="1"/>
  <c r="E8" i="85"/>
  <c r="F11" i="85"/>
  <c r="G11" i="85" s="1"/>
  <c r="F8" i="85"/>
  <c r="M8" i="85" s="1"/>
  <c r="D21" i="85"/>
  <c r="F9" i="85"/>
  <c r="E13" i="85"/>
  <c r="P13" i="85" s="1"/>
  <c r="F18" i="85"/>
  <c r="Q18" i="85" s="1"/>
  <c r="E6" i="85"/>
  <c r="E9" i="85"/>
  <c r="F6" i="85"/>
  <c r="E15" i="85"/>
  <c r="N15" i="85" s="1"/>
  <c r="I28" i="2"/>
  <c r="L26" i="2"/>
  <c r="J24" i="2"/>
  <c r="O22" i="2"/>
  <c r="R20" i="2"/>
  <c r="G14" i="2"/>
  <c r="H10" i="2"/>
  <c r="J9" i="2"/>
  <c r="G8" i="2"/>
  <c r="H7" i="2"/>
  <c r="R6" i="41"/>
  <c r="L6" i="41"/>
  <c r="L25" i="41"/>
  <c r="G34" i="41"/>
  <c r="M34" i="41"/>
  <c r="D26" i="42"/>
  <c r="F23" i="42"/>
  <c r="G23" i="42" s="1"/>
  <c r="N29" i="69"/>
  <c r="L29" i="69"/>
  <c r="R29" i="69"/>
  <c r="S29" i="69"/>
  <c r="M17" i="69"/>
  <c r="H17" i="69"/>
  <c r="K17" i="69"/>
  <c r="Q14" i="69"/>
  <c r="I14" i="69"/>
  <c r="K14" i="69"/>
  <c r="H14" i="69"/>
  <c r="M14" i="69"/>
  <c r="O14" i="69"/>
  <c r="E22" i="71"/>
  <c r="F32" i="74"/>
  <c r="E33" i="42"/>
  <c r="F8" i="42"/>
  <c r="O24" i="69"/>
  <c r="H24" i="69"/>
  <c r="I24" i="69"/>
  <c r="G24" i="69"/>
  <c r="J24" i="69"/>
  <c r="N17" i="69"/>
  <c r="R17" i="69"/>
  <c r="S17" i="69"/>
  <c r="L17" i="69"/>
  <c r="L14" i="69"/>
  <c r="R14" i="69"/>
  <c r="N14" i="69"/>
  <c r="P14" i="69"/>
  <c r="S14" i="69"/>
  <c r="P7" i="69"/>
  <c r="L7" i="69"/>
  <c r="N7" i="69"/>
  <c r="S7" i="69"/>
  <c r="D30" i="70"/>
  <c r="E22" i="70"/>
  <c r="E18" i="70"/>
  <c r="D10" i="70"/>
  <c r="D22" i="71"/>
  <c r="D18" i="70"/>
  <c r="G6" i="41"/>
  <c r="D33" i="42"/>
  <c r="F13" i="42"/>
  <c r="D26" i="70"/>
  <c r="D22" i="70"/>
  <c r="E13" i="76"/>
  <c r="E19" i="76"/>
  <c r="F13" i="76"/>
  <c r="F19" i="76"/>
  <c r="D8" i="76"/>
  <c r="D15" i="76"/>
  <c r="E20" i="76"/>
  <c r="E8" i="76"/>
  <c r="D14" i="76"/>
  <c r="E15" i="76"/>
  <c r="F20" i="76"/>
  <c r="F8" i="76"/>
  <c r="D11" i="76"/>
  <c r="E14" i="76"/>
  <c r="F15" i="76"/>
  <c r="D18" i="76"/>
  <c r="D12" i="76"/>
  <c r="D7" i="76"/>
  <c r="E10" i="76"/>
  <c r="L10" i="76" s="1"/>
  <c r="F12" i="76"/>
  <c r="F17" i="76"/>
  <c r="E7" i="76"/>
  <c r="F10" i="76"/>
  <c r="F14" i="76"/>
  <c r="E9" i="76"/>
  <c r="F9" i="76"/>
  <c r="E16" i="76"/>
  <c r="R16" i="76" s="1"/>
  <c r="E18" i="76"/>
  <c r="E21" i="76"/>
  <c r="F16" i="76"/>
  <c r="F22" i="76"/>
  <c r="F6" i="76"/>
  <c r="F21" i="76"/>
  <c r="D13" i="76"/>
  <c r="F23" i="76"/>
  <c r="G23" i="76" s="1"/>
  <c r="F11" i="76"/>
  <c r="G11" i="76" s="1"/>
  <c r="D22" i="76"/>
  <c r="E6" i="76"/>
  <c r="D17" i="76"/>
  <c r="E22" i="76"/>
  <c r="L22" i="76" s="1"/>
  <c r="D6" i="76"/>
  <c r="D9" i="76"/>
  <c r="E17" i="76"/>
  <c r="P17" i="76" s="1"/>
  <c r="E12" i="76"/>
  <c r="F7" i="76"/>
  <c r="D10" i="76"/>
  <c r="D19" i="76"/>
  <c r="D23" i="76"/>
  <c r="E23" i="76"/>
  <c r="E11" i="76"/>
  <c r="D16" i="76"/>
  <c r="D20" i="76"/>
  <c r="D21" i="76"/>
  <c r="E7" i="88"/>
  <c r="F12" i="88"/>
  <c r="I12" i="88" s="1"/>
  <c r="F15" i="88"/>
  <c r="Q15" i="88" s="1"/>
  <c r="E16" i="88"/>
  <c r="R16" i="88" s="1"/>
  <c r="F17" i="88"/>
  <c r="M17" i="88" s="1"/>
  <c r="D20" i="88"/>
  <c r="D21" i="88"/>
  <c r="E6" i="88"/>
  <c r="F10" i="88"/>
  <c r="F13" i="88"/>
  <c r="J13" i="88" s="1"/>
  <c r="E15" i="88"/>
  <c r="F16" i="88"/>
  <c r="E19" i="88"/>
  <c r="E22" i="88"/>
  <c r="L22" i="88" s="1"/>
  <c r="F19" i="88"/>
  <c r="Q19" i="88" s="1"/>
  <c r="F22" i="88"/>
  <c r="E12" i="88"/>
  <c r="P12" i="88" s="1"/>
  <c r="E18" i="88"/>
  <c r="D11" i="88"/>
  <c r="D13" i="88"/>
  <c r="E17" i="88"/>
  <c r="D7" i="88"/>
  <c r="E11" i="88"/>
  <c r="E13" i="88"/>
  <c r="F7" i="88"/>
  <c r="J7" i="88" s="1"/>
  <c r="F11" i="88"/>
  <c r="G11" i="88" s="1"/>
  <c r="D22" i="88"/>
  <c r="F6" i="88"/>
  <c r="Q6" i="88" s="1"/>
  <c r="D9" i="88"/>
  <c r="E21" i="88"/>
  <c r="E9" i="88"/>
  <c r="D19" i="88"/>
  <c r="F21" i="88"/>
  <c r="F9" i="88"/>
  <c r="D15" i="88"/>
  <c r="D8" i="88"/>
  <c r="D12" i="88"/>
  <c r="D14" i="88"/>
  <c r="F18" i="88"/>
  <c r="J18" i="88" s="1"/>
  <c r="E20" i="88"/>
  <c r="P20" i="88" s="1"/>
  <c r="D10" i="88"/>
  <c r="E10" i="88"/>
  <c r="L10" i="88" s="1"/>
  <c r="D16" i="88"/>
  <c r="E8" i="88"/>
  <c r="F8" i="88"/>
  <c r="K8" i="88" s="1"/>
  <c r="E14" i="88"/>
  <c r="D17" i="88"/>
  <c r="F20" i="88"/>
  <c r="Q20" i="88" s="1"/>
  <c r="D18" i="88"/>
  <c r="F14" i="88"/>
  <c r="D6" i="88"/>
  <c r="S31" i="2"/>
  <c r="G27" i="2"/>
  <c r="J22" i="2"/>
  <c r="M21" i="2"/>
  <c r="P15" i="2"/>
  <c r="Q14" i="2"/>
  <c r="R12" i="2"/>
  <c r="H6" i="41"/>
  <c r="P7" i="41"/>
  <c r="F9" i="41"/>
  <c r="Q9" i="41" s="1"/>
  <c r="E13" i="41"/>
  <c r="F14" i="41"/>
  <c r="D16" i="41"/>
  <c r="D17" i="41"/>
  <c r="J18" i="41"/>
  <c r="E20" i="41"/>
  <c r="N21" i="41"/>
  <c r="E24" i="41"/>
  <c r="S25" i="41"/>
  <c r="E29" i="41"/>
  <c r="J34" i="41"/>
  <c r="E6" i="42"/>
  <c r="F29" i="42"/>
  <c r="G29" i="42" s="1"/>
  <c r="F25" i="42"/>
  <c r="F20" i="42"/>
  <c r="E13" i="42"/>
  <c r="E33" i="69"/>
  <c r="D31" i="69"/>
  <c r="F28" i="69"/>
  <c r="D10" i="69"/>
  <c r="F33" i="70"/>
  <c r="D14" i="70"/>
  <c r="E30" i="71"/>
  <c r="F11" i="71"/>
  <c r="G11" i="71" s="1"/>
  <c r="I6" i="41"/>
  <c r="L9" i="41"/>
  <c r="N11" i="41"/>
  <c r="F13" i="41"/>
  <c r="F16" i="41"/>
  <c r="E17" i="41"/>
  <c r="F20" i="41"/>
  <c r="P21" i="41"/>
  <c r="D33" i="41"/>
  <c r="K34" i="41"/>
  <c r="F27" i="42"/>
  <c r="E25" i="42"/>
  <c r="F22" i="42"/>
  <c r="D13" i="42"/>
  <c r="D33" i="69"/>
  <c r="E28" i="69"/>
  <c r="F23" i="69"/>
  <c r="S18" i="69"/>
  <c r="E33" i="70"/>
  <c r="D30" i="71"/>
  <c r="E11" i="71"/>
  <c r="F7" i="86"/>
  <c r="F9" i="86"/>
  <c r="E11" i="86"/>
  <c r="N11" i="86" s="1"/>
  <c r="D14" i="86"/>
  <c r="E18" i="86"/>
  <c r="N18" i="86" s="1"/>
  <c r="D8" i="86"/>
  <c r="D10" i="86"/>
  <c r="F11" i="86"/>
  <c r="G11" i="86" s="1"/>
  <c r="E14" i="86"/>
  <c r="F18" i="86"/>
  <c r="Q18" i="86" s="1"/>
  <c r="F8" i="86"/>
  <c r="O8" i="86" s="1"/>
  <c r="F10" i="86"/>
  <c r="O10" i="86" s="1"/>
  <c r="D15" i="86"/>
  <c r="E16" i="86"/>
  <c r="R16" i="86" s="1"/>
  <c r="E17" i="86"/>
  <c r="P17" i="86" s="1"/>
  <c r="E15" i="86"/>
  <c r="N15" i="86" s="1"/>
  <c r="D21" i="86"/>
  <c r="D22" i="86"/>
  <c r="F15" i="86"/>
  <c r="E21" i="86"/>
  <c r="E22" i="86"/>
  <c r="L22" i="86" s="1"/>
  <c r="D7" i="86"/>
  <c r="E8" i="86"/>
  <c r="N8" i="86" s="1"/>
  <c r="F14" i="86"/>
  <c r="F21" i="86"/>
  <c r="F22" i="86"/>
  <c r="E12" i="86"/>
  <c r="P12" i="86" s="1"/>
  <c r="F17" i="86"/>
  <c r="H17" i="86" s="1"/>
  <c r="F12" i="86"/>
  <c r="H12" i="86" s="1"/>
  <c r="D23" i="86"/>
  <c r="E7" i="86"/>
  <c r="E23" i="86"/>
  <c r="D9" i="86"/>
  <c r="D13" i="86"/>
  <c r="E20" i="86"/>
  <c r="P20" i="86" s="1"/>
  <c r="D12" i="86"/>
  <c r="D20" i="86"/>
  <c r="D17" i="86"/>
  <c r="F20" i="86"/>
  <c r="Q20" i="86" s="1"/>
  <c r="F23" i="86"/>
  <c r="G23" i="86" s="1"/>
  <c r="F16" i="86"/>
  <c r="E19" i="86"/>
  <c r="E6" i="86"/>
  <c r="E13" i="86"/>
  <c r="F13" i="86"/>
  <c r="E9" i="86"/>
  <c r="D19" i="86"/>
  <c r="D11" i="86"/>
  <c r="F19" i="86"/>
  <c r="F6" i="86"/>
  <c r="D16" i="86"/>
  <c r="D18" i="86"/>
  <c r="E10" i="86"/>
  <c r="L10" i="86" s="1"/>
  <c r="D6" i="86"/>
  <c r="E12" i="87"/>
  <c r="P12" i="87" s="1"/>
  <c r="D13" i="87"/>
  <c r="E15" i="87"/>
  <c r="F8" i="87"/>
  <c r="M8" i="87" s="1"/>
  <c r="D12" i="87"/>
  <c r="E13" i="87"/>
  <c r="P13" i="87" s="1"/>
  <c r="F19" i="87"/>
  <c r="Q19" i="87" s="1"/>
  <c r="E20" i="87"/>
  <c r="L20" i="87" s="1"/>
  <c r="F12" i="87"/>
  <c r="Q12" i="87" s="1"/>
  <c r="F13" i="87"/>
  <c r="F20" i="87"/>
  <c r="O20" i="87" s="1"/>
  <c r="F14" i="87"/>
  <c r="E17" i="87"/>
  <c r="P17" i="87" s="1"/>
  <c r="D20" i="87"/>
  <c r="F17" i="87"/>
  <c r="D19" i="87"/>
  <c r="F7" i="87"/>
  <c r="Q7" i="87" s="1"/>
  <c r="F9" i="87"/>
  <c r="E11" i="87"/>
  <c r="F11" i="87"/>
  <c r="G11" i="87" s="1"/>
  <c r="D14" i="87"/>
  <c r="D16" i="87"/>
  <c r="E8" i="87"/>
  <c r="P8" i="87" s="1"/>
  <c r="F18" i="87"/>
  <c r="K18" i="87" s="1"/>
  <c r="F15" i="87"/>
  <c r="M15" i="87" s="1"/>
  <c r="E18" i="87"/>
  <c r="L18" i="87" s="1"/>
  <c r="F21" i="87"/>
  <c r="D7" i="87"/>
  <c r="E7" i="87"/>
  <c r="E16" i="87"/>
  <c r="R16" i="87" s="1"/>
  <c r="D10" i="87"/>
  <c r="F16" i="87"/>
  <c r="E19" i="87"/>
  <c r="D17" i="87"/>
  <c r="E6" i="87"/>
  <c r="R6" i="87" s="1"/>
  <c r="D15" i="87"/>
  <c r="D11" i="87"/>
  <c r="D21" i="87"/>
  <c r="D8" i="87"/>
  <c r="E21" i="87"/>
  <c r="D9" i="87"/>
  <c r="F6" i="87"/>
  <c r="E9" i="87"/>
  <c r="D18" i="87"/>
  <c r="D6" i="87"/>
  <c r="E14" i="87"/>
  <c r="E10" i="87"/>
  <c r="N10" i="87" s="1"/>
  <c r="F10" i="87"/>
  <c r="Q10" i="87" s="1"/>
  <c r="H18" i="41"/>
  <c r="I18" i="41"/>
  <c r="D10" i="42"/>
  <c r="E7" i="77"/>
  <c r="F9" i="77"/>
  <c r="F10" i="77"/>
  <c r="F11" i="77"/>
  <c r="G11" i="77" s="1"/>
  <c r="F20" i="77"/>
  <c r="Q20" i="77" s="1"/>
  <c r="D6" i="77"/>
  <c r="F7" i="77"/>
  <c r="D8" i="77"/>
  <c r="D17" i="77"/>
  <c r="D16" i="77"/>
  <c r="D14" i="77"/>
  <c r="D15" i="77"/>
  <c r="E16" i="77"/>
  <c r="R16" i="77" s="1"/>
  <c r="D20" i="77"/>
  <c r="D11" i="77"/>
  <c r="E14" i="77"/>
  <c r="E15" i="77"/>
  <c r="F16" i="77"/>
  <c r="I16" i="77" s="1"/>
  <c r="D19" i="77"/>
  <c r="E20" i="77"/>
  <c r="N20" i="77" s="1"/>
  <c r="E10" i="77"/>
  <c r="L10" i="77" s="1"/>
  <c r="D12" i="77"/>
  <c r="D23" i="77"/>
  <c r="F6" i="77"/>
  <c r="F8" i="77"/>
  <c r="F19" i="77"/>
  <c r="I19" i="77" s="1"/>
  <c r="D21" i="77"/>
  <c r="F21" i="77"/>
  <c r="D7" i="77"/>
  <c r="E23" i="77"/>
  <c r="L23" i="77" s="1"/>
  <c r="D13" i="77"/>
  <c r="E18" i="77"/>
  <c r="N18" i="77" s="1"/>
  <c r="E11" i="77"/>
  <c r="N11" i="77" s="1"/>
  <c r="E13" i="77"/>
  <c r="F18" i="77"/>
  <c r="M18" i="77" s="1"/>
  <c r="D22" i="77"/>
  <c r="F22" i="77"/>
  <c r="E8" i="77"/>
  <c r="N8" i="77" s="1"/>
  <c r="E12" i="77"/>
  <c r="R12" i="77" s="1"/>
  <c r="F17" i="77"/>
  <c r="D18" i="77"/>
  <c r="F23" i="77"/>
  <c r="G23" i="77" s="1"/>
  <c r="D9" i="77"/>
  <c r="E9" i="77"/>
  <c r="S9" i="77" s="1"/>
  <c r="F13" i="77"/>
  <c r="M13" i="77" s="1"/>
  <c r="D10" i="77"/>
  <c r="F14" i="77"/>
  <c r="J14" i="77" s="1"/>
  <c r="E22" i="77"/>
  <c r="P22" i="77" s="1"/>
  <c r="E17" i="77"/>
  <c r="F12" i="77"/>
  <c r="E6" i="77"/>
  <c r="R6" i="77" s="1"/>
  <c r="E19" i="77"/>
  <c r="E21" i="77"/>
  <c r="O14" i="2"/>
  <c r="D7" i="78"/>
  <c r="F14" i="78"/>
  <c r="D16" i="78"/>
  <c r="F17" i="78"/>
  <c r="F18" i="78"/>
  <c r="D12" i="78"/>
  <c r="E16" i="78"/>
  <c r="R16" i="78" s="1"/>
  <c r="D11" i="78"/>
  <c r="D14" i="78"/>
  <c r="F19" i="78"/>
  <c r="Q19" i="78" s="1"/>
  <c r="F20" i="78"/>
  <c r="K20" i="78" s="1"/>
  <c r="E11" i="78"/>
  <c r="L11" i="78" s="1"/>
  <c r="E14" i="78"/>
  <c r="D15" i="78"/>
  <c r="D9" i="78"/>
  <c r="F11" i="78"/>
  <c r="G11" i="78" s="1"/>
  <c r="E15" i="78"/>
  <c r="F10" i="78"/>
  <c r="E12" i="78"/>
  <c r="E13" i="78"/>
  <c r="L13" i="78" s="1"/>
  <c r="D18" i="78"/>
  <c r="D21" i="78"/>
  <c r="F6" i="78"/>
  <c r="G6" i="78" s="1"/>
  <c r="F7" i="78"/>
  <c r="Q7" i="78" s="1"/>
  <c r="F9" i="78"/>
  <c r="F16" i="78"/>
  <c r="H16" i="78" s="1"/>
  <c r="E20" i="78"/>
  <c r="N20" i="78" s="1"/>
  <c r="D6" i="78"/>
  <c r="F13" i="78"/>
  <c r="D19" i="78"/>
  <c r="E21" i="78"/>
  <c r="E8" i="78"/>
  <c r="L8" i="78" s="1"/>
  <c r="F12" i="78"/>
  <c r="Q12" i="78" s="1"/>
  <c r="F8" i="78"/>
  <c r="F21" i="78"/>
  <c r="F15" i="78"/>
  <c r="M15" i="78" s="1"/>
  <c r="E18" i="78"/>
  <c r="E10" i="78"/>
  <c r="N10" i="78" s="1"/>
  <c r="D13" i="78"/>
  <c r="D17" i="78"/>
  <c r="E17" i="78"/>
  <c r="D10" i="78"/>
  <c r="D8" i="78"/>
  <c r="E19" i="78"/>
  <c r="E7" i="78"/>
  <c r="D20" i="78"/>
  <c r="E6" i="78"/>
  <c r="S6" i="78" s="1"/>
  <c r="E9" i="78"/>
  <c r="S9" i="78" s="1"/>
  <c r="D7" i="90"/>
  <c r="F15" i="90"/>
  <c r="G15" i="90" s="1"/>
  <c r="D18" i="90"/>
  <c r="F21" i="90"/>
  <c r="E7" i="90"/>
  <c r="E18" i="90"/>
  <c r="F7" i="90"/>
  <c r="F18" i="90"/>
  <c r="Q18" i="90" s="1"/>
  <c r="D8" i="90"/>
  <c r="D9" i="90"/>
  <c r="D11" i="90"/>
  <c r="E8" i="90"/>
  <c r="D13" i="90"/>
  <c r="D21" i="90"/>
  <c r="E11" i="90"/>
  <c r="P11" i="90" s="1"/>
  <c r="D10" i="90"/>
  <c r="E16" i="90"/>
  <c r="R16" i="90" s="1"/>
  <c r="E10" i="90"/>
  <c r="L10" i="90" s="1"/>
  <c r="F16" i="90"/>
  <c r="H16" i="90" s="1"/>
  <c r="F13" i="90"/>
  <c r="Q13" i="90" s="1"/>
  <c r="E19" i="90"/>
  <c r="F6" i="90"/>
  <c r="Q6" i="90" s="1"/>
  <c r="E13" i="90"/>
  <c r="D6" i="90"/>
  <c r="D15" i="90"/>
  <c r="F10" i="90"/>
  <c r="O10" i="90" s="1"/>
  <c r="E15" i="90"/>
  <c r="S15" i="90" s="1"/>
  <c r="F8" i="90"/>
  <c r="E21" i="90"/>
  <c r="D19" i="90"/>
  <c r="F19" i="90"/>
  <c r="I19" i="90" s="1"/>
  <c r="D12" i="90"/>
  <c r="E20" i="90"/>
  <c r="R20" i="90" s="1"/>
  <c r="D20" i="90"/>
  <c r="F11" i="90"/>
  <c r="G11" i="90" s="1"/>
  <c r="F20" i="90"/>
  <c r="D16" i="90"/>
  <c r="E17" i="90"/>
  <c r="S17" i="90" s="1"/>
  <c r="F9" i="90"/>
  <c r="D14" i="90"/>
  <c r="F17" i="90"/>
  <c r="M17" i="90" s="1"/>
  <c r="E12" i="90"/>
  <c r="F12" i="90"/>
  <c r="Q12" i="90" s="1"/>
  <c r="F14" i="90"/>
  <c r="E9" i="90"/>
  <c r="S9" i="90" s="1"/>
  <c r="E6" i="90"/>
  <c r="D17" i="90"/>
  <c r="E14" i="90"/>
  <c r="P33" i="2"/>
  <c r="R32" i="2"/>
  <c r="P31" i="2"/>
  <c r="R30" i="2"/>
  <c r="H22" i="2"/>
  <c r="J21" i="2"/>
  <c r="G20" i="2"/>
  <c r="H19" i="2"/>
  <c r="K16" i="2"/>
  <c r="N15" i="2"/>
  <c r="N14" i="2"/>
  <c r="L12" i="2"/>
  <c r="S7" i="2"/>
  <c r="K6" i="41"/>
  <c r="D8" i="41"/>
  <c r="N9" i="41"/>
  <c r="E15" i="41"/>
  <c r="R21" i="41"/>
  <c r="D26" i="41"/>
  <c r="D31" i="41"/>
  <c r="O34" i="41"/>
  <c r="E27" i="42"/>
  <c r="E22" i="42"/>
  <c r="E7" i="42"/>
  <c r="F35" i="69"/>
  <c r="F30" i="69"/>
  <c r="G30" i="69" s="1"/>
  <c r="D28" i="69"/>
  <c r="E26" i="69"/>
  <c r="R18" i="69"/>
  <c r="F6" i="70"/>
  <c r="F28" i="73"/>
  <c r="F15" i="77"/>
  <c r="O15" i="77" s="1"/>
  <c r="F12" i="75"/>
  <c r="H12" i="75" s="1"/>
  <c r="F19" i="75"/>
  <c r="J19" i="75" s="1"/>
  <c r="F20" i="75"/>
  <c r="Q20" i="75" s="1"/>
  <c r="E21" i="75"/>
  <c r="D6" i="75"/>
  <c r="F21" i="75"/>
  <c r="D7" i="75"/>
  <c r="D8" i="75"/>
  <c r="F8" i="75"/>
  <c r="F10" i="75"/>
  <c r="D14" i="75"/>
  <c r="F18" i="75"/>
  <c r="M18" i="75" s="1"/>
  <c r="D21" i="75"/>
  <c r="E22" i="75"/>
  <c r="L22" i="75" s="1"/>
  <c r="E7" i="75"/>
  <c r="R7" i="75" s="1"/>
  <c r="D11" i="75"/>
  <c r="D17" i="75"/>
  <c r="D19" i="75"/>
  <c r="E16" i="75"/>
  <c r="R16" i="75" s="1"/>
  <c r="E18" i="75"/>
  <c r="P18" i="75" s="1"/>
  <c r="D20" i="75"/>
  <c r="F11" i="75"/>
  <c r="G11" i="75" s="1"/>
  <c r="F13" i="75"/>
  <c r="Q13" i="75" s="1"/>
  <c r="E15" i="75"/>
  <c r="R15" i="75" s="1"/>
  <c r="D12" i="75"/>
  <c r="D10" i="75"/>
  <c r="E10" i="75"/>
  <c r="L10" i="75" s="1"/>
  <c r="D15" i="75"/>
  <c r="F9" i="75"/>
  <c r="D18" i="75"/>
  <c r="D22" i="75"/>
  <c r="E6" i="75"/>
  <c r="D13" i="75"/>
  <c r="E13" i="75"/>
  <c r="D16" i="75"/>
  <c r="F22" i="75"/>
  <c r="F16" i="75"/>
  <c r="E8" i="75"/>
  <c r="E14" i="75"/>
  <c r="E20" i="75"/>
  <c r="E11" i="75"/>
  <c r="N11" i="75" s="1"/>
  <c r="F14" i="75"/>
  <c r="J14" i="75" s="1"/>
  <c r="E17" i="75"/>
  <c r="P17" i="75" s="1"/>
  <c r="D9" i="75"/>
  <c r="E12" i="75"/>
  <c r="F17" i="75"/>
  <c r="F15" i="75"/>
  <c r="E9" i="75"/>
  <c r="F6" i="75"/>
  <c r="K22" i="2"/>
  <c r="N20" i="2"/>
  <c r="M19" i="2"/>
  <c r="P31" i="69"/>
  <c r="S31" i="69"/>
  <c r="N31" i="69"/>
  <c r="R31" i="69"/>
  <c r="M10" i="69"/>
  <c r="K10" i="69"/>
  <c r="H10" i="69"/>
  <c r="I10" i="69"/>
  <c r="J10" i="69"/>
  <c r="E7" i="89"/>
  <c r="E8" i="89"/>
  <c r="P8" i="89" s="1"/>
  <c r="F10" i="89"/>
  <c r="F11" i="89"/>
  <c r="G11" i="89" s="1"/>
  <c r="E14" i="89"/>
  <c r="D17" i="89"/>
  <c r="D18" i="89"/>
  <c r="F7" i="89"/>
  <c r="F8" i="89"/>
  <c r="K8" i="89" s="1"/>
  <c r="F14" i="89"/>
  <c r="E17" i="89"/>
  <c r="E18" i="89"/>
  <c r="N18" i="89" s="1"/>
  <c r="F17" i="89"/>
  <c r="G17" i="89" s="1"/>
  <c r="F18" i="89"/>
  <c r="Q18" i="89" s="1"/>
  <c r="F9" i="89"/>
  <c r="D16" i="89"/>
  <c r="F19" i="89"/>
  <c r="I19" i="89" s="1"/>
  <c r="D22" i="89"/>
  <c r="F23" i="89"/>
  <c r="G23" i="89" s="1"/>
  <c r="D6" i="89"/>
  <c r="E16" i="89"/>
  <c r="R16" i="89" s="1"/>
  <c r="D13" i="89"/>
  <c r="F21" i="89"/>
  <c r="D11" i="89"/>
  <c r="E13" i="89"/>
  <c r="D8" i="89"/>
  <c r="F13" i="89"/>
  <c r="E15" i="89"/>
  <c r="E19" i="89"/>
  <c r="E21" i="89"/>
  <c r="S21" i="89" s="1"/>
  <c r="D9" i="89"/>
  <c r="F15" i="89"/>
  <c r="D23" i="89"/>
  <c r="E9" i="89"/>
  <c r="E11" i="89"/>
  <c r="P11" i="89" s="1"/>
  <c r="E23" i="89"/>
  <c r="N23" i="89" s="1"/>
  <c r="D7" i="89"/>
  <c r="D14" i="89"/>
  <c r="F22" i="89"/>
  <c r="D20" i="89"/>
  <c r="D12" i="89"/>
  <c r="E20" i="89"/>
  <c r="P20" i="89" s="1"/>
  <c r="D15" i="89"/>
  <c r="E22" i="89"/>
  <c r="E12" i="89"/>
  <c r="R12" i="89" s="1"/>
  <c r="D19" i="89"/>
  <c r="F12" i="89"/>
  <c r="E10" i="89"/>
  <c r="N10" i="89" s="1"/>
  <c r="D21" i="89"/>
  <c r="E6" i="89"/>
  <c r="F6" i="89"/>
  <c r="D10" i="89"/>
  <c r="F16" i="89"/>
  <c r="H16" i="89" s="1"/>
  <c r="F20" i="89"/>
  <c r="Q20" i="89" s="1"/>
  <c r="R33" i="2"/>
  <c r="S32" i="2"/>
  <c r="R31" i="2"/>
  <c r="I22" i="2"/>
  <c r="K19" i="2"/>
  <c r="D24" i="41"/>
  <c r="F22" i="41"/>
  <c r="F17" i="41"/>
  <c r="E35" i="41"/>
  <c r="E31" i="41"/>
  <c r="D30" i="41"/>
  <c r="D28" i="41"/>
  <c r="F24" i="41"/>
  <c r="D23" i="41"/>
  <c r="F19" i="41"/>
  <c r="E18" i="41"/>
  <c r="E16" i="41"/>
  <c r="D15" i="41"/>
  <c r="E12" i="41"/>
  <c r="D11" i="41"/>
  <c r="D9" i="41"/>
  <c r="E32" i="41"/>
  <c r="F29" i="41"/>
  <c r="E27" i="41"/>
  <c r="D22" i="41"/>
  <c r="D19" i="41"/>
  <c r="E10" i="41"/>
  <c r="F7" i="41"/>
  <c r="D29" i="41"/>
  <c r="E28" i="41"/>
  <c r="F25" i="41"/>
  <c r="F7" i="79"/>
  <c r="F8" i="79"/>
  <c r="F11" i="79"/>
  <c r="G11" i="79" s="1"/>
  <c r="F14" i="79"/>
  <c r="D15" i="79"/>
  <c r="F16" i="79"/>
  <c r="E18" i="79"/>
  <c r="F12" i="79"/>
  <c r="H12" i="79" s="1"/>
  <c r="D17" i="79"/>
  <c r="E17" i="79"/>
  <c r="D8" i="79"/>
  <c r="D18" i="79"/>
  <c r="E8" i="79"/>
  <c r="F17" i="79"/>
  <c r="F18" i="79"/>
  <c r="D10" i="79"/>
  <c r="D20" i="79"/>
  <c r="F13" i="79"/>
  <c r="E16" i="79"/>
  <c r="R16" i="79" s="1"/>
  <c r="E6" i="79"/>
  <c r="E9" i="79"/>
  <c r="D12" i="79"/>
  <c r="E15" i="79"/>
  <c r="F19" i="79"/>
  <c r="F21" i="79"/>
  <c r="D23" i="79"/>
  <c r="E13" i="79"/>
  <c r="N13" i="79" s="1"/>
  <c r="F23" i="79"/>
  <c r="G23" i="79" s="1"/>
  <c r="D9" i="79"/>
  <c r="E7" i="79"/>
  <c r="E11" i="79"/>
  <c r="D14" i="79"/>
  <c r="F20" i="79"/>
  <c r="F22" i="79"/>
  <c r="E14" i="79"/>
  <c r="F6" i="79"/>
  <c r="E12" i="79"/>
  <c r="F15" i="79"/>
  <c r="F9" i="79"/>
  <c r="D16" i="79"/>
  <c r="D19" i="79"/>
  <c r="E22" i="79"/>
  <c r="E10" i="79"/>
  <c r="D13" i="79"/>
  <c r="D7" i="79"/>
  <c r="D11" i="79"/>
  <c r="E20" i="79"/>
  <c r="D6" i="79"/>
  <c r="D22" i="79"/>
  <c r="E19" i="79"/>
  <c r="D21" i="79"/>
  <c r="E21" i="79"/>
  <c r="E23" i="79"/>
  <c r="F10" i="79"/>
  <c r="E12" i="91"/>
  <c r="D15" i="91"/>
  <c r="F17" i="91"/>
  <c r="H17" i="91" s="1"/>
  <c r="F21" i="91"/>
  <c r="F12" i="91"/>
  <c r="G12" i="91" s="1"/>
  <c r="E15" i="91"/>
  <c r="D20" i="91"/>
  <c r="F15" i="91"/>
  <c r="D16" i="91"/>
  <c r="D19" i="91"/>
  <c r="E20" i="91"/>
  <c r="D14" i="91"/>
  <c r="E16" i="91"/>
  <c r="E19" i="91"/>
  <c r="F20" i="91"/>
  <c r="Q20" i="91" s="1"/>
  <c r="E8" i="91"/>
  <c r="D10" i="91"/>
  <c r="E11" i="91"/>
  <c r="D17" i="91"/>
  <c r="E6" i="91"/>
  <c r="P6" i="91" s="1"/>
  <c r="F8" i="91"/>
  <c r="Q8" i="91" s="1"/>
  <c r="E10" i="91"/>
  <c r="F11" i="91"/>
  <c r="G11" i="91" s="1"/>
  <c r="E14" i="91"/>
  <c r="E17" i="91"/>
  <c r="D6" i="91"/>
  <c r="D12" i="91"/>
  <c r="E21" i="91"/>
  <c r="D13" i="91"/>
  <c r="E22" i="91"/>
  <c r="D9" i="91"/>
  <c r="E13" i="91"/>
  <c r="P13" i="91" s="1"/>
  <c r="F22" i="91"/>
  <c r="D7" i="91"/>
  <c r="F9" i="91"/>
  <c r="J9" i="91" s="1"/>
  <c r="E18" i="91"/>
  <c r="D11" i="91"/>
  <c r="E9" i="91"/>
  <c r="L9" i="91" s="1"/>
  <c r="D21" i="91"/>
  <c r="F19" i="91"/>
  <c r="D22" i="91"/>
  <c r="D8" i="91"/>
  <c r="F16" i="91"/>
  <c r="F10" i="91"/>
  <c r="E7" i="91"/>
  <c r="F13" i="91"/>
  <c r="Q13" i="91" s="1"/>
  <c r="F6" i="91"/>
  <c r="M6" i="91" s="1"/>
  <c r="D18" i="91"/>
  <c r="F14" i="91"/>
  <c r="F7" i="91"/>
  <c r="F18" i="91"/>
  <c r="M18" i="91" s="1"/>
  <c r="O33" i="2"/>
  <c r="N31" i="2"/>
  <c r="G30" i="2"/>
  <c r="R23" i="2"/>
  <c r="I21" i="2"/>
  <c r="G19" i="2"/>
  <c r="J16" i="2"/>
  <c r="M14" i="2"/>
  <c r="K12" i="2"/>
  <c r="Q10" i="2"/>
  <c r="R9" i="2"/>
  <c r="S8" i="2"/>
  <c r="R7" i="2"/>
  <c r="M6" i="41"/>
  <c r="E8" i="41"/>
  <c r="P9" i="41"/>
  <c r="F15" i="41"/>
  <c r="O18" i="41"/>
  <c r="E23" i="41"/>
  <c r="E26" i="41"/>
  <c r="P26" i="41" s="1"/>
  <c r="F28" i="41"/>
  <c r="F31" i="41"/>
  <c r="F33" i="41"/>
  <c r="Q33" i="41" s="1"/>
  <c r="Q34" i="41"/>
  <c r="D31" i="42"/>
  <c r="D27" i="42"/>
  <c r="D22" i="42"/>
  <c r="F17" i="42"/>
  <c r="E28" i="73"/>
  <c r="R28" i="73" s="1"/>
  <c r="F18" i="76"/>
  <c r="F7" i="42"/>
  <c r="D8" i="42"/>
  <c r="F10" i="42"/>
  <c r="F11" i="42"/>
  <c r="G11" i="42" s="1"/>
  <c r="E14" i="42"/>
  <c r="D17" i="42"/>
  <c r="E8" i="42"/>
  <c r="F14" i="42"/>
  <c r="D15" i="42"/>
  <c r="D16" i="42"/>
  <c r="E17" i="42"/>
  <c r="F31" i="42"/>
  <c r="F33" i="42"/>
  <c r="E23" i="42"/>
  <c r="E32" i="42"/>
  <c r="F9" i="42"/>
  <c r="F12" i="42"/>
  <c r="F24" i="42"/>
  <c r="E29" i="42"/>
  <c r="E10" i="42"/>
  <c r="L10" i="42" s="1"/>
  <c r="E12" i="42"/>
  <c r="E15" i="42"/>
  <c r="D18" i="42"/>
  <c r="F21" i="42"/>
  <c r="G21" i="42" s="1"/>
  <c r="F6" i="42"/>
  <c r="F15" i="42"/>
  <c r="E18" i="42"/>
  <c r="D9" i="42"/>
  <c r="D14" i="42"/>
  <c r="F18" i="42"/>
  <c r="D29" i="42"/>
  <c r="D6" i="42"/>
  <c r="D20" i="42"/>
  <c r="D23" i="42"/>
  <c r="D25" i="42"/>
  <c r="E31" i="42"/>
  <c r="F32" i="42"/>
  <c r="D19" i="42"/>
  <c r="E20" i="42"/>
  <c r="F10" i="92"/>
  <c r="E13" i="92"/>
  <c r="F14" i="92"/>
  <c r="E15" i="92"/>
  <c r="F13" i="92"/>
  <c r="Q13" i="92" s="1"/>
  <c r="F15" i="92"/>
  <c r="D12" i="92"/>
  <c r="D16" i="92"/>
  <c r="D17" i="92"/>
  <c r="E12" i="92"/>
  <c r="P12" i="92" s="1"/>
  <c r="E16" i="92"/>
  <c r="R16" i="92" s="1"/>
  <c r="E17" i="92"/>
  <c r="P17" i="92" s="1"/>
  <c r="F8" i="92"/>
  <c r="D13" i="92"/>
  <c r="D22" i="92"/>
  <c r="F6" i="92"/>
  <c r="Q6" i="92" s="1"/>
  <c r="D11" i="92"/>
  <c r="E22" i="92"/>
  <c r="L22" i="92" s="1"/>
  <c r="E6" i="92"/>
  <c r="E7" i="92"/>
  <c r="F11" i="92"/>
  <c r="G11" i="92" s="1"/>
  <c r="E21" i="92"/>
  <c r="D10" i="92"/>
  <c r="F18" i="92"/>
  <c r="Q18" i="92" s="1"/>
  <c r="F20" i="92"/>
  <c r="Q20" i="92" s="1"/>
  <c r="D19" i="92"/>
  <c r="D8" i="92"/>
  <c r="E19" i="92"/>
  <c r="D15" i="92"/>
  <c r="F21" i="92"/>
  <c r="E18" i="92"/>
  <c r="P18" i="92" s="1"/>
  <c r="D21" i="92"/>
  <c r="D6" i="92"/>
  <c r="E10" i="92"/>
  <c r="L10" i="92" s="1"/>
  <c r="F19" i="92"/>
  <c r="K19" i="92" s="1"/>
  <c r="E8" i="92"/>
  <c r="D14" i="92"/>
  <c r="E14" i="92"/>
  <c r="R14" i="92" s="1"/>
  <c r="F17" i="92"/>
  <c r="D7" i="92"/>
  <c r="E11" i="92"/>
  <c r="N11" i="92" s="1"/>
  <c r="F16" i="92"/>
  <c r="F7" i="92"/>
  <c r="Q7" i="92" s="1"/>
  <c r="F12" i="92"/>
  <c r="J12" i="92" s="1"/>
  <c r="D18" i="92"/>
  <c r="D9" i="92"/>
  <c r="E9" i="92"/>
  <c r="F22" i="92"/>
  <c r="E20" i="92"/>
  <c r="F9" i="92"/>
  <c r="K9" i="92" s="1"/>
  <c r="D20" i="92"/>
  <c r="N33" i="2"/>
  <c r="O10" i="2"/>
  <c r="J8" i="41"/>
  <c r="Q8" i="41"/>
  <c r="G23" i="41"/>
  <c r="O23" i="41"/>
  <c r="O26" i="41"/>
  <c r="Q26" i="41"/>
  <c r="D12" i="42"/>
  <c r="F35" i="70"/>
  <c r="E28" i="70"/>
  <c r="L28" i="70" s="1"/>
  <c r="E16" i="70"/>
  <c r="P16" i="70" s="1"/>
  <c r="F15" i="71"/>
  <c r="E19" i="75"/>
  <c r="R19" i="75" s="1"/>
  <c r="F12" i="69"/>
  <c r="D13" i="69"/>
  <c r="E15" i="69"/>
  <c r="F8" i="69"/>
  <c r="D12" i="69"/>
  <c r="E12" i="69"/>
  <c r="E13" i="69"/>
  <c r="D19" i="69"/>
  <c r="E21" i="69"/>
  <c r="F31" i="69"/>
  <c r="D32" i="69"/>
  <c r="D35" i="69"/>
  <c r="F13" i="69"/>
  <c r="E19" i="69"/>
  <c r="F21" i="69"/>
  <c r="E32" i="69"/>
  <c r="P32" i="69" s="1"/>
  <c r="D34" i="69"/>
  <c r="E35" i="69"/>
  <c r="P35" i="69" s="1"/>
  <c r="D11" i="69"/>
  <c r="D17" i="69"/>
  <c r="D23" i="69"/>
  <c r="E27" i="69"/>
  <c r="E9" i="69"/>
  <c r="E10" i="69"/>
  <c r="F16" i="69"/>
  <c r="F19" i="69"/>
  <c r="E20" i="69"/>
  <c r="D24" i="69"/>
  <c r="E25" i="69"/>
  <c r="F29" i="69"/>
  <c r="F34" i="69"/>
  <c r="F7" i="69"/>
  <c r="F9" i="69"/>
  <c r="D16" i="69"/>
  <c r="D22" i="69"/>
  <c r="F25" i="69"/>
  <c r="F33" i="69"/>
  <c r="E16" i="69"/>
  <c r="P16" i="69" s="1"/>
  <c r="E22" i="69"/>
  <c r="D30" i="69"/>
  <c r="D18" i="69"/>
  <c r="D21" i="69"/>
  <c r="F22" i="69"/>
  <c r="E24" i="69"/>
  <c r="D26" i="69"/>
  <c r="D27" i="69"/>
  <c r="E30" i="69"/>
  <c r="P30" i="69" s="1"/>
  <c r="E11" i="69"/>
  <c r="F11" i="69"/>
  <c r="Q11" i="69" s="1"/>
  <c r="F18" i="69"/>
  <c r="F26" i="69"/>
  <c r="F32" i="69"/>
  <c r="Q32" i="69" s="1"/>
  <c r="F6" i="69"/>
  <c r="D29" i="69"/>
  <c r="E6" i="69"/>
  <c r="D7" i="81"/>
  <c r="F7" i="81"/>
  <c r="D12" i="81"/>
  <c r="E15" i="81"/>
  <c r="E16" i="81"/>
  <c r="R16" i="81" s="1"/>
  <c r="F18" i="81"/>
  <c r="Q18" i="81" s="1"/>
  <c r="E21" i="81"/>
  <c r="D31" i="81"/>
  <c r="F32" i="81"/>
  <c r="O32" i="81" s="1"/>
  <c r="F34" i="81"/>
  <c r="F35" i="81"/>
  <c r="G35" i="81" s="1"/>
  <c r="F6" i="81"/>
  <c r="E12" i="81"/>
  <c r="D13" i="81"/>
  <c r="F15" i="81"/>
  <c r="F16" i="81"/>
  <c r="J16" i="81" s="1"/>
  <c r="F21" i="81"/>
  <c r="E31" i="81"/>
  <c r="F12" i="81"/>
  <c r="E13" i="81"/>
  <c r="N13" i="81" s="1"/>
  <c r="D20" i="81"/>
  <c r="D22" i="81"/>
  <c r="D23" i="81"/>
  <c r="F31" i="81"/>
  <c r="I31" i="81" s="1"/>
  <c r="D6" i="81"/>
  <c r="D9" i="81"/>
  <c r="D10" i="81"/>
  <c r="F13" i="81"/>
  <c r="J13" i="81" s="1"/>
  <c r="E19" i="81"/>
  <c r="S19" i="81" s="1"/>
  <c r="E23" i="81"/>
  <c r="N23" i="81" s="1"/>
  <c r="F29" i="81"/>
  <c r="Q29" i="81" s="1"/>
  <c r="E7" i="81"/>
  <c r="S7" i="81" s="1"/>
  <c r="E9" i="81"/>
  <c r="E10" i="81"/>
  <c r="N10" i="81" s="1"/>
  <c r="F19" i="81"/>
  <c r="J19" i="81" s="1"/>
  <c r="F23" i="81"/>
  <c r="G23" i="81" s="1"/>
  <c r="F9" i="81"/>
  <c r="F10" i="81"/>
  <c r="D16" i="81"/>
  <c r="E22" i="81"/>
  <c r="N22" i="81" s="1"/>
  <c r="D25" i="81"/>
  <c r="D8" i="81"/>
  <c r="D24" i="81"/>
  <c r="E29" i="81"/>
  <c r="E6" i="81"/>
  <c r="R6" i="81" s="1"/>
  <c r="D18" i="81"/>
  <c r="E24" i="81"/>
  <c r="R24" i="81" s="1"/>
  <c r="D26" i="81"/>
  <c r="E18" i="81"/>
  <c r="F22" i="81"/>
  <c r="F24" i="81"/>
  <c r="E26" i="81"/>
  <c r="F26" i="81"/>
  <c r="J26" i="81" s="1"/>
  <c r="D35" i="81"/>
  <c r="F11" i="81"/>
  <c r="G11" i="81" s="1"/>
  <c r="D17" i="81"/>
  <c r="F28" i="81"/>
  <c r="J28" i="81" s="1"/>
  <c r="D30" i="81"/>
  <c r="D32" i="81"/>
  <c r="D14" i="81"/>
  <c r="F17" i="81"/>
  <c r="F30" i="81"/>
  <c r="E34" i="81"/>
  <c r="E14" i="81"/>
  <c r="E17" i="81"/>
  <c r="D21" i="81"/>
  <c r="F14" i="81"/>
  <c r="J14" i="81" s="1"/>
  <c r="D27" i="81"/>
  <c r="E30" i="81"/>
  <c r="P30" i="81" s="1"/>
  <c r="E27" i="81"/>
  <c r="D11" i="81"/>
  <c r="F27" i="81"/>
  <c r="M27" i="81" s="1"/>
  <c r="D34" i="81"/>
  <c r="F8" i="81"/>
  <c r="M8" i="81" s="1"/>
  <c r="D19" i="81"/>
  <c r="F25" i="81"/>
  <c r="M25" i="81" s="1"/>
  <c r="E28" i="81"/>
  <c r="R28" i="81" s="1"/>
  <c r="E32" i="81"/>
  <c r="D15" i="81"/>
  <c r="E11" i="81"/>
  <c r="L11" i="81" s="1"/>
  <c r="F33" i="81"/>
  <c r="E20" i="81"/>
  <c r="N20" i="81" s="1"/>
  <c r="E33" i="81"/>
  <c r="F20" i="81"/>
  <c r="D28" i="81"/>
  <c r="E8" i="81"/>
  <c r="D33" i="81"/>
  <c r="E25" i="81"/>
  <c r="P25" i="81" s="1"/>
  <c r="E35" i="81"/>
  <c r="N35" i="81" s="1"/>
  <c r="D13" i="93"/>
  <c r="E15" i="93"/>
  <c r="D12" i="93"/>
  <c r="E13" i="93"/>
  <c r="F15" i="93"/>
  <c r="M15" i="93" s="1"/>
  <c r="D16" i="93"/>
  <c r="D17" i="93"/>
  <c r="F6" i="93"/>
  <c r="E12" i="93"/>
  <c r="P12" i="93" s="1"/>
  <c r="F13" i="93"/>
  <c r="E16" i="93"/>
  <c r="R16" i="93" s="1"/>
  <c r="E17" i="93"/>
  <c r="E6" i="93"/>
  <c r="F12" i="93"/>
  <c r="Q12" i="93" s="1"/>
  <c r="F16" i="93"/>
  <c r="F17" i="93"/>
  <c r="I17" i="93" s="1"/>
  <c r="D6" i="93"/>
  <c r="F14" i="93"/>
  <c r="J14" i="93" s="1"/>
  <c r="D19" i="93"/>
  <c r="F20" i="93"/>
  <c r="M20" i="93" s="1"/>
  <c r="E19" i="93"/>
  <c r="E8" i="93"/>
  <c r="P8" i="93" s="1"/>
  <c r="E7" i="93"/>
  <c r="F11" i="93"/>
  <c r="G11" i="93" s="1"/>
  <c r="E14" i="93"/>
  <c r="F19" i="93"/>
  <c r="I19" i="93" s="1"/>
  <c r="D14" i="93"/>
  <c r="D20" i="93"/>
  <c r="D11" i="93"/>
  <c r="E20" i="93"/>
  <c r="P20" i="93" s="1"/>
  <c r="D9" i="93"/>
  <c r="E11" i="93"/>
  <c r="N11" i="93" s="1"/>
  <c r="E9" i="93"/>
  <c r="D15" i="93"/>
  <c r="F7" i="93"/>
  <c r="Q7" i="93" s="1"/>
  <c r="E10" i="93"/>
  <c r="L10" i="93" s="1"/>
  <c r="F10" i="93"/>
  <c r="D18" i="93"/>
  <c r="E18" i="93"/>
  <c r="P18" i="93" s="1"/>
  <c r="D7" i="93"/>
  <c r="D8" i="93"/>
  <c r="F8" i="93"/>
  <c r="Q8" i="93" s="1"/>
  <c r="D10" i="93"/>
  <c r="F18" i="93"/>
  <c r="F9" i="93"/>
  <c r="K9" i="93" s="1"/>
  <c r="M33" i="2"/>
  <c r="O28" i="2"/>
  <c r="R24" i="2"/>
  <c r="K17" i="2"/>
  <c r="G16" i="2"/>
  <c r="K14" i="2"/>
  <c r="H13" i="2"/>
  <c r="G12" i="2"/>
  <c r="M10" i="2"/>
  <c r="O9" i="2"/>
  <c r="O8" i="2"/>
  <c r="O6" i="41"/>
  <c r="H8" i="41"/>
  <c r="D12" i="41"/>
  <c r="E22" i="41"/>
  <c r="H23" i="41"/>
  <c r="D35" i="41"/>
  <c r="D32" i="42"/>
  <c r="F30" i="42"/>
  <c r="K30" i="42" s="1"/>
  <c r="E24" i="42"/>
  <c r="E9" i="42"/>
  <c r="F15" i="69"/>
  <c r="D28" i="70"/>
  <c r="F12" i="70"/>
  <c r="D28" i="71"/>
  <c r="D20" i="73"/>
  <c r="D10" i="94"/>
  <c r="D13" i="94"/>
  <c r="F6" i="94"/>
  <c r="E10" i="94"/>
  <c r="D12" i="94"/>
  <c r="E13" i="94"/>
  <c r="D18" i="94"/>
  <c r="D21" i="94"/>
  <c r="E6" i="94"/>
  <c r="D7" i="94"/>
  <c r="D8" i="94"/>
  <c r="F10" i="94"/>
  <c r="Q10" i="94" s="1"/>
  <c r="E12" i="94"/>
  <c r="P12" i="94" s="1"/>
  <c r="F13" i="94"/>
  <c r="K13" i="94" s="1"/>
  <c r="E18" i="94"/>
  <c r="E21" i="94"/>
  <c r="D6" i="94"/>
  <c r="E7" i="94"/>
  <c r="E8" i="94"/>
  <c r="P8" i="94" s="1"/>
  <c r="F12" i="94"/>
  <c r="D17" i="94"/>
  <c r="F18" i="94"/>
  <c r="K18" i="94" s="1"/>
  <c r="F21" i="94"/>
  <c r="D16" i="94"/>
  <c r="F7" i="94"/>
  <c r="Q7" i="94" s="1"/>
  <c r="E16" i="94"/>
  <c r="D9" i="94"/>
  <c r="F20" i="94"/>
  <c r="O20" i="94" s="1"/>
  <c r="F11" i="94"/>
  <c r="G11" i="94" s="1"/>
  <c r="F17" i="94"/>
  <c r="Q17" i="94" s="1"/>
  <c r="D20" i="94"/>
  <c r="F16" i="94"/>
  <c r="F19" i="94"/>
  <c r="D14" i="94"/>
  <c r="E20" i="94"/>
  <c r="E14" i="94"/>
  <c r="E11" i="94"/>
  <c r="P11" i="94" s="1"/>
  <c r="F15" i="94"/>
  <c r="M15" i="94" s="1"/>
  <c r="F8" i="94"/>
  <c r="K8" i="94" s="1"/>
  <c r="F9" i="94"/>
  <c r="F14" i="94"/>
  <c r="D19" i="94"/>
  <c r="E9" i="94"/>
  <c r="E19" i="94"/>
  <c r="E15" i="94"/>
  <c r="N15" i="94" s="1"/>
  <c r="D11" i="94"/>
  <c r="D15" i="94"/>
  <c r="E17" i="94"/>
  <c r="L33" i="2"/>
  <c r="K31" i="2"/>
  <c r="M28" i="2"/>
  <c r="O27" i="2"/>
  <c r="M24" i="2"/>
  <c r="J17" i="2"/>
  <c r="J14" i="2"/>
  <c r="G13" i="2"/>
  <c r="K10" i="2"/>
  <c r="N9" i="2"/>
  <c r="N8" i="2"/>
  <c r="M7" i="2"/>
  <c r="P6" i="41"/>
  <c r="K8" i="41"/>
  <c r="F12" i="41"/>
  <c r="I23" i="41"/>
  <c r="D25" i="41"/>
  <c r="D27" i="41"/>
  <c r="F35" i="41"/>
  <c r="E30" i="42"/>
  <c r="F28" i="42"/>
  <c r="D24" i="42"/>
  <c r="F19" i="42"/>
  <c r="E11" i="42"/>
  <c r="E34" i="69"/>
  <c r="F27" i="69"/>
  <c r="F20" i="69"/>
  <c r="J17" i="69"/>
  <c r="D15" i="69"/>
  <c r="E24" i="70"/>
  <c r="F7" i="75"/>
  <c r="E19" i="74"/>
  <c r="E21" i="74"/>
  <c r="D23" i="74"/>
  <c r="D26" i="74"/>
  <c r="D30" i="74"/>
  <c r="F19" i="74"/>
  <c r="D20" i="74"/>
  <c r="F21" i="74"/>
  <c r="D22" i="74"/>
  <c r="E23" i="74"/>
  <c r="E26" i="74"/>
  <c r="E30" i="74"/>
  <c r="D6" i="74"/>
  <c r="E20" i="74"/>
  <c r="E22" i="74"/>
  <c r="L22" i="74" s="1"/>
  <c r="F23" i="74"/>
  <c r="G23" i="74" s="1"/>
  <c r="F26" i="74"/>
  <c r="F30" i="74"/>
  <c r="F13" i="74"/>
  <c r="E25" i="74"/>
  <c r="E29" i="74"/>
  <c r="D31" i="74"/>
  <c r="E8" i="74"/>
  <c r="F22" i="74"/>
  <c r="E24" i="74"/>
  <c r="E27" i="74"/>
  <c r="F7" i="74"/>
  <c r="F11" i="74"/>
  <c r="G11" i="74" s="1"/>
  <c r="E16" i="74"/>
  <c r="R16" i="74" s="1"/>
  <c r="E18" i="74"/>
  <c r="E32" i="74"/>
  <c r="D9" i="74"/>
  <c r="E10" i="74"/>
  <c r="L10" i="74" s="1"/>
  <c r="E12" i="74"/>
  <c r="E14" i="74"/>
  <c r="E15" i="74"/>
  <c r="E35" i="74"/>
  <c r="N35" i="74" s="1"/>
  <c r="F6" i="74"/>
  <c r="F9" i="74"/>
  <c r="D13" i="74"/>
  <c r="D15" i="74"/>
  <c r="D17" i="74"/>
  <c r="F29" i="74"/>
  <c r="F33" i="74"/>
  <c r="E13" i="74"/>
  <c r="N13" i="74" s="1"/>
  <c r="F15" i="74"/>
  <c r="E17" i="74"/>
  <c r="E6" i="74"/>
  <c r="D11" i="74"/>
  <c r="F17" i="74"/>
  <c r="D35" i="74"/>
  <c r="F8" i="74"/>
  <c r="D10" i="74"/>
  <c r="D16" i="74"/>
  <c r="E34" i="74"/>
  <c r="L34" i="74" s="1"/>
  <c r="D21" i="74"/>
  <c r="F24" i="74"/>
  <c r="D7" i="74"/>
  <c r="F35" i="74"/>
  <c r="G35" i="74" s="1"/>
  <c r="F10" i="74"/>
  <c r="F27" i="74"/>
  <c r="E33" i="74"/>
  <c r="D25" i="74"/>
  <c r="D14" i="74"/>
  <c r="F16" i="74"/>
  <c r="F25" i="74"/>
  <c r="D28" i="74"/>
  <c r="E31" i="74"/>
  <c r="D8" i="74"/>
  <c r="F14" i="74"/>
  <c r="E28" i="74"/>
  <c r="R28" i="74" s="1"/>
  <c r="F31" i="74"/>
  <c r="F20" i="74"/>
  <c r="F28" i="74"/>
  <c r="D34" i="74"/>
  <c r="E11" i="74"/>
  <c r="F34" i="74"/>
  <c r="D12" i="74"/>
  <c r="F12" i="74"/>
  <c r="D18" i="74"/>
  <c r="D24" i="74"/>
  <c r="D29" i="74"/>
  <c r="F18" i="74"/>
  <c r="E7" i="74"/>
  <c r="D19" i="74"/>
  <c r="D32" i="74"/>
  <c r="D18" i="80"/>
  <c r="D20" i="80"/>
  <c r="D21" i="80"/>
  <c r="F17" i="80"/>
  <c r="Q17" i="80" s="1"/>
  <c r="D19" i="80"/>
  <c r="D14" i="80"/>
  <c r="D16" i="80"/>
  <c r="E19" i="80"/>
  <c r="D11" i="80"/>
  <c r="E13" i="80"/>
  <c r="F21" i="80"/>
  <c r="H21" i="80" s="1"/>
  <c r="E11" i="80"/>
  <c r="F13" i="80"/>
  <c r="E20" i="80"/>
  <c r="D6" i="80"/>
  <c r="D8" i="80"/>
  <c r="F11" i="80"/>
  <c r="G11" i="80" s="1"/>
  <c r="D17" i="80"/>
  <c r="F19" i="80"/>
  <c r="F20" i="80"/>
  <c r="K20" i="80" s="1"/>
  <c r="D7" i="80"/>
  <c r="E8" i="80"/>
  <c r="E17" i="80"/>
  <c r="S17" i="80" s="1"/>
  <c r="E12" i="80"/>
  <c r="E16" i="80"/>
  <c r="R16" i="80" s="1"/>
  <c r="E10" i="80"/>
  <c r="L10" i="80" s="1"/>
  <c r="E14" i="80"/>
  <c r="E15" i="80"/>
  <c r="N15" i="80" s="1"/>
  <c r="F18" i="80"/>
  <c r="Q18" i="80" s="1"/>
  <c r="E21" i="80"/>
  <c r="F6" i="80"/>
  <c r="Q6" i="80" s="1"/>
  <c r="E6" i="80"/>
  <c r="D9" i="80"/>
  <c r="D12" i="80"/>
  <c r="F15" i="80"/>
  <c r="M15" i="80" s="1"/>
  <c r="E22" i="80"/>
  <c r="L22" i="80" s="1"/>
  <c r="D13" i="80"/>
  <c r="E18" i="80"/>
  <c r="F22" i="80"/>
  <c r="E9" i="80"/>
  <c r="F9" i="80"/>
  <c r="D22" i="80"/>
  <c r="D10" i="80"/>
  <c r="F7" i="80"/>
  <c r="F8" i="80"/>
  <c r="M8" i="80" s="1"/>
  <c r="F14" i="80"/>
  <c r="D15" i="80"/>
  <c r="F16" i="80"/>
  <c r="F12" i="80"/>
  <c r="F10" i="80"/>
  <c r="G10" i="80" s="1"/>
  <c r="E7" i="80"/>
  <c r="F8" i="70"/>
  <c r="E14" i="70"/>
  <c r="D16" i="70"/>
  <c r="E17" i="70"/>
  <c r="F18" i="70"/>
  <c r="G18" i="70" s="1"/>
  <c r="F25" i="70"/>
  <c r="E6" i="70"/>
  <c r="E9" i="70"/>
  <c r="E10" i="70"/>
  <c r="F14" i="70"/>
  <c r="D15" i="70"/>
  <c r="F16" i="70"/>
  <c r="E19" i="70"/>
  <c r="E26" i="70"/>
  <c r="D27" i="70"/>
  <c r="D7" i="70"/>
  <c r="F9" i="70"/>
  <c r="F10" i="70"/>
  <c r="E15" i="70"/>
  <c r="F19" i="70"/>
  <c r="D20" i="70"/>
  <c r="F26" i="70"/>
  <c r="E27" i="70"/>
  <c r="E7" i="70"/>
  <c r="F15" i="70"/>
  <c r="E20" i="70"/>
  <c r="F27" i="70"/>
  <c r="D35" i="70"/>
  <c r="F20" i="70"/>
  <c r="G20" i="70" s="1"/>
  <c r="F23" i="70"/>
  <c r="E29" i="70"/>
  <c r="D32" i="70"/>
  <c r="E35" i="70"/>
  <c r="D6" i="70"/>
  <c r="F22" i="70"/>
  <c r="D24" i="70"/>
  <c r="F28" i="70"/>
  <c r="D8" i="70"/>
  <c r="E11" i="70"/>
  <c r="D13" i="70"/>
  <c r="E21" i="70"/>
  <c r="F24" i="70"/>
  <c r="D33" i="70"/>
  <c r="E8" i="70"/>
  <c r="E30" i="70"/>
  <c r="F30" i="70"/>
  <c r="D19" i="70"/>
  <c r="E32" i="70"/>
  <c r="D34" i="70"/>
  <c r="E13" i="70"/>
  <c r="S13" i="70" s="1"/>
  <c r="D21" i="70"/>
  <c r="F32" i="70"/>
  <c r="E34" i="70"/>
  <c r="F7" i="70"/>
  <c r="D9" i="70"/>
  <c r="F13" i="70"/>
  <c r="F21" i="70"/>
  <c r="D23" i="70"/>
  <c r="D25" i="70"/>
  <c r="F34" i="70"/>
  <c r="D11" i="70"/>
  <c r="D17" i="70"/>
  <c r="E23" i="70"/>
  <c r="S23" i="70" s="1"/>
  <c r="E25" i="70"/>
  <c r="D29" i="70"/>
  <c r="D31" i="70"/>
  <c r="F11" i="70"/>
  <c r="F17" i="70"/>
  <c r="Q17" i="70" s="1"/>
  <c r="F29" i="70"/>
  <c r="E31" i="70"/>
  <c r="F12" i="82"/>
  <c r="D13" i="82"/>
  <c r="F15" i="82"/>
  <c r="O15" i="82" s="1"/>
  <c r="E16" i="82"/>
  <c r="R16" i="82" s="1"/>
  <c r="D21" i="82"/>
  <c r="D22" i="82"/>
  <c r="E7" i="82"/>
  <c r="F7" i="82"/>
  <c r="J7" i="82" s="1"/>
  <c r="D18" i="82"/>
  <c r="E22" i="82"/>
  <c r="L22" i="82" s="1"/>
  <c r="D17" i="82"/>
  <c r="E18" i="82"/>
  <c r="N18" i="82" s="1"/>
  <c r="E21" i="82"/>
  <c r="F22" i="82"/>
  <c r="F10" i="82"/>
  <c r="D12" i="82"/>
  <c r="D15" i="82"/>
  <c r="E12" i="82"/>
  <c r="R12" i="82" s="1"/>
  <c r="E15" i="82"/>
  <c r="D7" i="82"/>
  <c r="D9" i="82"/>
  <c r="D14" i="82"/>
  <c r="D20" i="82"/>
  <c r="F17" i="82"/>
  <c r="G17" i="82" s="1"/>
  <c r="E10" i="82"/>
  <c r="L10" i="82" s="1"/>
  <c r="D19" i="82"/>
  <c r="F21" i="82"/>
  <c r="I21" i="82" s="1"/>
  <c r="D8" i="82"/>
  <c r="E17" i="82"/>
  <c r="E19" i="82"/>
  <c r="E8" i="82"/>
  <c r="N8" i="82" s="1"/>
  <c r="F19" i="82"/>
  <c r="J19" i="82" s="1"/>
  <c r="F6" i="82"/>
  <c r="F8" i="82"/>
  <c r="M8" i="82" s="1"/>
  <c r="E6" i="82"/>
  <c r="F9" i="82"/>
  <c r="I9" i="82" s="1"/>
  <c r="E11" i="82"/>
  <c r="E20" i="82"/>
  <c r="P20" i="82" s="1"/>
  <c r="F14" i="82"/>
  <c r="D16" i="82"/>
  <c r="F18" i="82"/>
  <c r="D6" i="82"/>
  <c r="F16" i="82"/>
  <c r="F20" i="82"/>
  <c r="O20" i="82" s="1"/>
  <c r="E9" i="82"/>
  <c r="E13" i="82"/>
  <c r="E14" i="82"/>
  <c r="D10" i="82"/>
  <c r="D11" i="82"/>
  <c r="F13" i="82"/>
  <c r="Q13" i="82" s="1"/>
  <c r="F11" i="82"/>
  <c r="G11" i="82" s="1"/>
  <c r="D12" i="71"/>
  <c r="E13" i="71"/>
  <c r="N13" i="71" s="1"/>
  <c r="E19" i="71"/>
  <c r="D20" i="71"/>
  <c r="E21" i="71"/>
  <c r="D29" i="71"/>
  <c r="E12" i="71"/>
  <c r="F17" i="71"/>
  <c r="F18" i="71"/>
  <c r="F24" i="71"/>
  <c r="F30" i="71"/>
  <c r="D8" i="71"/>
  <c r="F13" i="71"/>
  <c r="E20" i="71"/>
  <c r="E25" i="71"/>
  <c r="F29" i="71"/>
  <c r="E33" i="71"/>
  <c r="E34" i="71"/>
  <c r="D35" i="71"/>
  <c r="E8" i="71"/>
  <c r="D16" i="71"/>
  <c r="D19" i="71"/>
  <c r="F20" i="71"/>
  <c r="F25" i="71"/>
  <c r="F33" i="71"/>
  <c r="F34" i="71"/>
  <c r="E35" i="71"/>
  <c r="D7" i="71"/>
  <c r="F8" i="71"/>
  <c r="F12" i="71"/>
  <c r="D15" i="71"/>
  <c r="E16" i="71"/>
  <c r="R16" i="71" s="1"/>
  <c r="F19" i="71"/>
  <c r="D24" i="71"/>
  <c r="D32" i="71"/>
  <c r="F35" i="71"/>
  <c r="G35" i="71" s="1"/>
  <c r="F14" i="71"/>
  <c r="J14" i="71" s="1"/>
  <c r="D18" i="71"/>
  <c r="F26" i="71"/>
  <c r="D11" i="71"/>
  <c r="E17" i="71"/>
  <c r="E28" i="71"/>
  <c r="R28" i="71" s="1"/>
  <c r="E32" i="71"/>
  <c r="D10" i="71"/>
  <c r="D25" i="71"/>
  <c r="F27" i="71"/>
  <c r="D31" i="71"/>
  <c r="F6" i="71"/>
  <c r="Q6" i="71" s="1"/>
  <c r="E7" i="71"/>
  <c r="R7" i="71" s="1"/>
  <c r="F10" i="71"/>
  <c r="O10" i="71" s="1"/>
  <c r="F16" i="71"/>
  <c r="E23" i="71"/>
  <c r="E29" i="71"/>
  <c r="F31" i="71"/>
  <c r="D6" i="71"/>
  <c r="F7" i="71"/>
  <c r="D9" i="71"/>
  <c r="E18" i="71"/>
  <c r="F23" i="71"/>
  <c r="G23" i="71" s="1"/>
  <c r="D26" i="71"/>
  <c r="D33" i="71"/>
  <c r="E26" i="71"/>
  <c r="F28" i="71"/>
  <c r="E31" i="71"/>
  <c r="E6" i="71"/>
  <c r="E10" i="71"/>
  <c r="D13" i="71"/>
  <c r="D21" i="71"/>
  <c r="D23" i="71"/>
  <c r="F21" i="71"/>
  <c r="D14" i="71"/>
  <c r="E24" i="71"/>
  <c r="D34" i="71"/>
  <c r="E14" i="71"/>
  <c r="D27" i="71"/>
  <c r="F32" i="71"/>
  <c r="D17" i="71"/>
  <c r="E27" i="71"/>
  <c r="D12" i="83"/>
  <c r="F13" i="83"/>
  <c r="F15" i="83"/>
  <c r="D16" i="83"/>
  <c r="E17" i="83"/>
  <c r="F7" i="83"/>
  <c r="J7" i="83" s="1"/>
  <c r="F8" i="83"/>
  <c r="Q8" i="83" s="1"/>
  <c r="E12" i="83"/>
  <c r="P12" i="83" s="1"/>
  <c r="D18" i="83"/>
  <c r="F12" i="83"/>
  <c r="E18" i="83"/>
  <c r="P18" i="83" s="1"/>
  <c r="F18" i="83"/>
  <c r="Q18" i="83" s="1"/>
  <c r="E10" i="83"/>
  <c r="L10" i="83" s="1"/>
  <c r="E14" i="83"/>
  <c r="F20" i="83"/>
  <c r="Q20" i="83" s="1"/>
  <c r="E23" i="83"/>
  <c r="F10" i="83"/>
  <c r="F14" i="83"/>
  <c r="D19" i="83"/>
  <c r="F23" i="83"/>
  <c r="G23" i="83" s="1"/>
  <c r="D9" i="83"/>
  <c r="E19" i="83"/>
  <c r="D13" i="83"/>
  <c r="D21" i="83"/>
  <c r="D8" i="83"/>
  <c r="D17" i="83"/>
  <c r="E8" i="83"/>
  <c r="P8" i="83" s="1"/>
  <c r="D10" i="83"/>
  <c r="D15" i="83"/>
  <c r="F17" i="83"/>
  <c r="Q17" i="83" s="1"/>
  <c r="E13" i="83"/>
  <c r="P13" i="83" s="1"/>
  <c r="E15" i="83"/>
  <c r="D22" i="83"/>
  <c r="D20" i="83"/>
  <c r="E22" i="83"/>
  <c r="L22" i="83" s="1"/>
  <c r="F6" i="83"/>
  <c r="D7" i="83"/>
  <c r="E9" i="83"/>
  <c r="D11" i="83"/>
  <c r="D14" i="83"/>
  <c r="F11" i="83"/>
  <c r="F16" i="83"/>
  <c r="E21" i="83"/>
  <c r="E7" i="83"/>
  <c r="F19" i="83"/>
  <c r="Q19" i="83" s="1"/>
  <c r="E11" i="83"/>
  <c r="D23" i="83"/>
  <c r="F9" i="83"/>
  <c r="E6" i="83"/>
  <c r="F21" i="83"/>
  <c r="D6" i="83"/>
  <c r="E16" i="83"/>
  <c r="R16" i="83" s="1"/>
  <c r="E20" i="83"/>
  <c r="P20" i="83" s="1"/>
  <c r="F22" i="83"/>
  <c r="N26" i="2"/>
  <c r="M9" i="2"/>
  <c r="I8" i="2"/>
  <c r="Q6" i="41"/>
  <c r="J23" i="41"/>
  <c r="N30" i="41"/>
  <c r="R30" i="41"/>
  <c r="D30" i="42"/>
  <c r="E28" i="42"/>
  <c r="R28" i="42" s="1"/>
  <c r="F26" i="42"/>
  <c r="E21" i="42"/>
  <c r="E19" i="42"/>
  <c r="F16" i="42"/>
  <c r="D11" i="42"/>
  <c r="L31" i="69"/>
  <c r="I17" i="69"/>
  <c r="N8" i="69"/>
  <c r="R8" i="69"/>
  <c r="D12" i="70"/>
  <c r="F9" i="71"/>
  <c r="D33" i="74"/>
  <c r="E9" i="74"/>
  <c r="N6" i="78"/>
  <c r="P6" i="78"/>
  <c r="M20" i="94"/>
  <c r="P17" i="94"/>
  <c r="L13" i="94"/>
  <c r="Q12" i="94"/>
  <c r="M8" i="94"/>
  <c r="P16" i="94"/>
  <c r="Q20" i="94"/>
  <c r="O18" i="94"/>
  <c r="P13" i="94"/>
  <c r="Q8" i="94"/>
  <c r="P20" i="94"/>
  <c r="N18" i="94"/>
  <c r="M18" i="94"/>
  <c r="P15" i="94"/>
  <c r="N20" i="94"/>
  <c r="Q19" i="94"/>
  <c r="J18" i="94"/>
  <c r="O17" i="94"/>
  <c r="O8" i="94"/>
  <c r="Q6" i="94"/>
  <c r="N16" i="93"/>
  <c r="Q13" i="93"/>
  <c r="Q20" i="93"/>
  <c r="O18" i="93"/>
  <c r="I12" i="93"/>
  <c r="S17" i="93"/>
  <c r="L16" i="93"/>
  <c r="O13" i="93"/>
  <c r="H12" i="93"/>
  <c r="Q18" i="93"/>
  <c r="P11" i="93"/>
  <c r="M18" i="93"/>
  <c r="L11" i="93"/>
  <c r="M13" i="93"/>
  <c r="K11" i="93"/>
  <c r="P10" i="93"/>
  <c r="K18" i="93"/>
  <c r="J18" i="93"/>
  <c r="K13" i="93"/>
  <c r="I18" i="93"/>
  <c r="J13" i="93"/>
  <c r="M6" i="93"/>
  <c r="Q6" i="93"/>
  <c r="J17" i="92"/>
  <c r="P11" i="92"/>
  <c r="I17" i="92"/>
  <c r="K7" i="92"/>
  <c r="O18" i="92"/>
  <c r="H17" i="92"/>
  <c r="K14" i="92"/>
  <c r="Q8" i="92"/>
  <c r="G17" i="92"/>
  <c r="I7" i="92"/>
  <c r="K18" i="92"/>
  <c r="P22" i="92"/>
  <c r="Q17" i="92"/>
  <c r="G21" i="92"/>
  <c r="O17" i="92"/>
  <c r="G9" i="92"/>
  <c r="K8" i="92"/>
  <c r="P16" i="91"/>
  <c r="P18" i="91"/>
  <c r="N16" i="91"/>
  <c r="L21" i="91"/>
  <c r="J19" i="91"/>
  <c r="O18" i="91"/>
  <c r="M16" i="91"/>
  <c r="K14" i="91"/>
  <c r="I12" i="91"/>
  <c r="N11" i="91"/>
  <c r="K21" i="91"/>
  <c r="N18" i="91"/>
  <c r="L16" i="91"/>
  <c r="J14" i="91"/>
  <c r="I7" i="91"/>
  <c r="J21" i="91"/>
  <c r="K16" i="91"/>
  <c r="I14" i="91"/>
  <c r="L11" i="91"/>
  <c r="H14" i="91"/>
  <c r="M20" i="91"/>
  <c r="K18" i="91"/>
  <c r="P17" i="91"/>
  <c r="I16" i="91"/>
  <c r="G14" i="91"/>
  <c r="J18" i="91"/>
  <c r="J17" i="90"/>
  <c r="K12" i="90"/>
  <c r="K19" i="90"/>
  <c r="P18" i="90"/>
  <c r="I17" i="90"/>
  <c r="N16" i="90"/>
  <c r="J12" i="90"/>
  <c r="H17" i="90"/>
  <c r="I12" i="90"/>
  <c r="S10" i="90"/>
  <c r="L16" i="90"/>
  <c r="O13" i="90"/>
  <c r="M11" i="90"/>
  <c r="R10" i="90"/>
  <c r="P8" i="90"/>
  <c r="M8" i="90"/>
  <c r="Q17" i="90"/>
  <c r="P10" i="90"/>
  <c r="S21" i="90"/>
  <c r="Q19" i="90"/>
  <c r="J18" i="90"/>
  <c r="O17" i="90"/>
  <c r="P12" i="90"/>
  <c r="I11" i="90"/>
  <c r="N10" i="90"/>
  <c r="S16" i="90"/>
  <c r="K6" i="90"/>
  <c r="L6" i="90"/>
  <c r="O18" i="89"/>
  <c r="P13" i="89"/>
  <c r="Q8" i="89"/>
  <c r="M23" i="89"/>
  <c r="R22" i="89"/>
  <c r="L16" i="89"/>
  <c r="Q15" i="89"/>
  <c r="I7" i="89"/>
  <c r="P16" i="89"/>
  <c r="M18" i="89"/>
  <c r="S12" i="89"/>
  <c r="H7" i="89"/>
  <c r="K23" i="89"/>
  <c r="P22" i="89"/>
  <c r="G19" i="89"/>
  <c r="O15" i="89"/>
  <c r="G7" i="89"/>
  <c r="Q23" i="89"/>
  <c r="O23" i="89"/>
  <c r="I23" i="89"/>
  <c r="N22" i="89"/>
  <c r="J18" i="89"/>
  <c r="M15" i="89"/>
  <c r="S9" i="89"/>
  <c r="Q7" i="89"/>
  <c r="H23" i="89"/>
  <c r="I18" i="89"/>
  <c r="S16" i="89"/>
  <c r="J17" i="88"/>
  <c r="P11" i="88"/>
  <c r="P18" i="88"/>
  <c r="I17" i="88"/>
  <c r="H17" i="88"/>
  <c r="N11" i="88"/>
  <c r="S10" i="88"/>
  <c r="Q8" i="88"/>
  <c r="S17" i="88"/>
  <c r="G17" i="88"/>
  <c r="R10" i="88"/>
  <c r="P8" i="88"/>
  <c r="Q17" i="88"/>
  <c r="P10" i="88"/>
  <c r="P17" i="88"/>
  <c r="K13" i="88"/>
  <c r="N10" i="88"/>
  <c r="K20" i="88"/>
  <c r="Q17" i="87"/>
  <c r="O15" i="87"/>
  <c r="N15" i="87"/>
  <c r="P18" i="87"/>
  <c r="Q8" i="87"/>
  <c r="Q15" i="87"/>
  <c r="L11" i="87"/>
  <c r="O8" i="87"/>
  <c r="G21" i="87"/>
  <c r="O17" i="87"/>
  <c r="P15" i="87"/>
  <c r="K8" i="87"/>
  <c r="N16" i="86"/>
  <c r="Q13" i="86"/>
  <c r="O11" i="86"/>
  <c r="N23" i="86"/>
  <c r="S22" i="86"/>
  <c r="P13" i="86"/>
  <c r="Q8" i="86"/>
  <c r="R22" i="86"/>
  <c r="I19" i="86"/>
  <c r="S17" i="86"/>
  <c r="L16" i="86"/>
  <c r="Q15" i="86"/>
  <c r="O13" i="86"/>
  <c r="M11" i="86"/>
  <c r="L13" i="86"/>
  <c r="J11" i="86"/>
  <c r="P16" i="86"/>
  <c r="Q11" i="86"/>
  <c r="P23" i="86"/>
  <c r="P11" i="86"/>
  <c r="L23" i="86"/>
  <c r="P22" i="86"/>
  <c r="O15" i="86"/>
  <c r="M13" i="86"/>
  <c r="K11" i="86"/>
  <c r="N22" i="86"/>
  <c r="G21" i="86"/>
  <c r="Q19" i="86"/>
  <c r="M15" i="86"/>
  <c r="R14" i="86"/>
  <c r="K13" i="86"/>
  <c r="I11" i="86"/>
  <c r="G9" i="86"/>
  <c r="Q7" i="86"/>
  <c r="K20" i="86"/>
  <c r="I18" i="86"/>
  <c r="S16" i="86"/>
  <c r="J13" i="86"/>
  <c r="H11" i="86"/>
  <c r="L6" i="86"/>
  <c r="P6" i="86"/>
  <c r="R6" i="86"/>
  <c r="Q11" i="85"/>
  <c r="P11" i="85"/>
  <c r="P18" i="85"/>
  <c r="I17" i="85"/>
  <c r="O11" i="85"/>
  <c r="Q20" i="85"/>
  <c r="O18" i="85"/>
  <c r="N11" i="85"/>
  <c r="S10" i="85"/>
  <c r="Q8" i="85"/>
  <c r="N18" i="85"/>
  <c r="G17" i="85"/>
  <c r="J14" i="85"/>
  <c r="H12" i="85"/>
  <c r="M11" i="85"/>
  <c r="R10" i="85"/>
  <c r="P8" i="85"/>
  <c r="Q17" i="85"/>
  <c r="G14" i="85"/>
  <c r="Q12" i="85"/>
  <c r="J11" i="85"/>
  <c r="I11" i="85"/>
  <c r="J13" i="85"/>
  <c r="H11" i="85"/>
  <c r="K8" i="85"/>
  <c r="J18" i="85"/>
  <c r="O17" i="85"/>
  <c r="K13" i="85"/>
  <c r="Q20" i="84"/>
  <c r="N11" i="84"/>
  <c r="R22" i="84"/>
  <c r="N18" i="84"/>
  <c r="Q15" i="84"/>
  <c r="M11" i="84"/>
  <c r="O22" i="84"/>
  <c r="M20" i="84"/>
  <c r="P17" i="84"/>
  <c r="Q12" i="84"/>
  <c r="O10" i="84"/>
  <c r="Q11" i="84"/>
  <c r="P11" i="84"/>
  <c r="P18" i="84"/>
  <c r="O11" i="84"/>
  <c r="O20" i="84"/>
  <c r="M18" i="84"/>
  <c r="L11" i="84"/>
  <c r="O8" i="84"/>
  <c r="O15" i="84"/>
  <c r="N22" i="84"/>
  <c r="Q19" i="84"/>
  <c r="J18" i="84"/>
  <c r="R14" i="84"/>
  <c r="P12" i="84"/>
  <c r="K20" i="84"/>
  <c r="I18" i="84"/>
  <c r="P23" i="83"/>
  <c r="N16" i="83"/>
  <c r="Q13" i="83"/>
  <c r="N23" i="83"/>
  <c r="P16" i="83"/>
  <c r="K21" i="83"/>
  <c r="S17" i="83"/>
  <c r="G17" i="83"/>
  <c r="L16" i="83"/>
  <c r="Q15" i="83"/>
  <c r="O13" i="83"/>
  <c r="L23" i="83"/>
  <c r="M13" i="83"/>
  <c r="P17" i="83"/>
  <c r="M8" i="83"/>
  <c r="Q11" i="83"/>
  <c r="G21" i="83"/>
  <c r="M15" i="83"/>
  <c r="R14" i="83"/>
  <c r="K13" i="83"/>
  <c r="K20" i="83"/>
  <c r="S16" i="83"/>
  <c r="J13" i="83"/>
  <c r="P6" i="83"/>
  <c r="S22" i="82"/>
  <c r="H17" i="82"/>
  <c r="P13" i="82"/>
  <c r="N11" i="82"/>
  <c r="S10" i="82"/>
  <c r="Q8" i="82"/>
  <c r="R22" i="82"/>
  <c r="L16" i="82"/>
  <c r="Q15" i="82"/>
  <c r="R10" i="82"/>
  <c r="P16" i="82"/>
  <c r="P11" i="82"/>
  <c r="M18" i="82"/>
  <c r="N13" i="82"/>
  <c r="L11" i="82"/>
  <c r="O8" i="82"/>
  <c r="P22" i="82"/>
  <c r="P10" i="82"/>
  <c r="N22" i="82"/>
  <c r="J18" i="82"/>
  <c r="R14" i="82"/>
  <c r="N10" i="82"/>
  <c r="I18" i="82"/>
  <c r="K8" i="82"/>
  <c r="R6" i="82"/>
  <c r="Q20" i="81"/>
  <c r="Q8" i="81"/>
  <c r="J7" i="81"/>
  <c r="R34" i="81"/>
  <c r="G29" i="81"/>
  <c r="Q27" i="81"/>
  <c r="M23" i="81"/>
  <c r="N18" i="81"/>
  <c r="G17" i="81"/>
  <c r="Q15" i="81"/>
  <c r="P8" i="81"/>
  <c r="I7" i="81"/>
  <c r="Q23" i="81"/>
  <c r="P16" i="81"/>
  <c r="Q11" i="81"/>
  <c r="P35" i="81"/>
  <c r="Q30" i="81"/>
  <c r="O23" i="81"/>
  <c r="P18" i="81"/>
  <c r="O30" i="81"/>
  <c r="H31" i="81"/>
  <c r="O20" i="81"/>
  <c r="S12" i="81"/>
  <c r="O8" i="81"/>
  <c r="H7" i="81"/>
  <c r="P34" i="81"/>
  <c r="N32" i="81"/>
  <c r="G31" i="81"/>
  <c r="O27" i="81"/>
  <c r="K23" i="81"/>
  <c r="Q17" i="81"/>
  <c r="O15" i="81"/>
  <c r="R12" i="81"/>
  <c r="G7" i="81"/>
  <c r="K30" i="81"/>
  <c r="J23" i="81"/>
  <c r="K18" i="81"/>
  <c r="N34" i="81"/>
  <c r="Q31" i="81"/>
  <c r="J30" i="81"/>
  <c r="I23" i="81"/>
  <c r="O17" i="81"/>
  <c r="M15" i="81"/>
  <c r="P12" i="81"/>
  <c r="Q7" i="81"/>
  <c r="M20" i="81"/>
  <c r="I30" i="81"/>
  <c r="H23" i="81"/>
  <c r="K20" i="81"/>
  <c r="K12" i="80"/>
  <c r="P11" i="80"/>
  <c r="P16" i="80"/>
  <c r="H22" i="80"/>
  <c r="P18" i="80"/>
  <c r="I17" i="80"/>
  <c r="N16" i="80"/>
  <c r="Q13" i="80"/>
  <c r="J12" i="80"/>
  <c r="S22" i="80"/>
  <c r="G22" i="80"/>
  <c r="R15" i="80"/>
  <c r="I12" i="80"/>
  <c r="N11" i="80"/>
  <c r="R22" i="80"/>
  <c r="G17" i="80"/>
  <c r="L16" i="80"/>
  <c r="O13" i="80"/>
  <c r="H12" i="80"/>
  <c r="R10" i="80"/>
  <c r="L11" i="80"/>
  <c r="O22" i="80"/>
  <c r="I16" i="80"/>
  <c r="S14" i="80"/>
  <c r="Q12" i="80"/>
  <c r="J11" i="80"/>
  <c r="O10" i="80"/>
  <c r="H9" i="80"/>
  <c r="P22" i="80"/>
  <c r="N22" i="80"/>
  <c r="R14" i="80"/>
  <c r="K13" i="80"/>
  <c r="I11" i="80"/>
  <c r="N10" i="80"/>
  <c r="J13" i="80"/>
  <c r="H11" i="80"/>
  <c r="Q18" i="79"/>
  <c r="P11" i="79"/>
  <c r="O23" i="79"/>
  <c r="H22" i="79"/>
  <c r="R20" i="79"/>
  <c r="K19" i="79"/>
  <c r="P18" i="79"/>
  <c r="N16" i="79"/>
  <c r="G15" i="79"/>
  <c r="Q13" i="79"/>
  <c r="R8" i="79"/>
  <c r="N23" i="79"/>
  <c r="N11" i="79"/>
  <c r="M23" i="79"/>
  <c r="P20" i="79"/>
  <c r="I19" i="79"/>
  <c r="N18" i="79"/>
  <c r="L16" i="79"/>
  <c r="Q15" i="79"/>
  <c r="O13" i="79"/>
  <c r="K9" i="79"/>
  <c r="P8" i="79"/>
  <c r="I7" i="79"/>
  <c r="Q23" i="79"/>
  <c r="Q11" i="79"/>
  <c r="P23" i="79"/>
  <c r="L23" i="79"/>
  <c r="Q22" i="79"/>
  <c r="J21" i="79"/>
  <c r="O20" i="79"/>
  <c r="R17" i="79"/>
  <c r="K16" i="79"/>
  <c r="P15" i="79"/>
  <c r="S12" i="79"/>
  <c r="G12" i="79"/>
  <c r="L11" i="79"/>
  <c r="O8" i="79"/>
  <c r="H7" i="79"/>
  <c r="K23" i="79"/>
  <c r="N20" i="79"/>
  <c r="G19" i="79"/>
  <c r="O15" i="79"/>
  <c r="M13" i="79"/>
  <c r="R12" i="79"/>
  <c r="K11" i="79"/>
  <c r="N8" i="79"/>
  <c r="S7" i="79"/>
  <c r="P16" i="79"/>
  <c r="J23" i="79"/>
  <c r="H9" i="79"/>
  <c r="M8" i="79"/>
  <c r="I23" i="79"/>
  <c r="G21" i="79"/>
  <c r="Q19" i="79"/>
  <c r="R14" i="79"/>
  <c r="K13" i="79"/>
  <c r="P12" i="79"/>
  <c r="H23" i="79"/>
  <c r="K20" i="79"/>
  <c r="S16" i="79"/>
  <c r="J13" i="79"/>
  <c r="H11" i="79"/>
  <c r="K8" i="79"/>
  <c r="R6" i="79"/>
  <c r="K18" i="78"/>
  <c r="P17" i="78"/>
  <c r="N15" i="78"/>
  <c r="J11" i="78"/>
  <c r="O10" i="78"/>
  <c r="M8" i="78"/>
  <c r="Q11" i="78"/>
  <c r="Q18" i="78"/>
  <c r="Q13" i="78"/>
  <c r="O11" i="78"/>
  <c r="O18" i="78"/>
  <c r="Q8" i="78"/>
  <c r="L16" i="78"/>
  <c r="O13" i="78"/>
  <c r="M11" i="78"/>
  <c r="M18" i="78"/>
  <c r="P15" i="78"/>
  <c r="Q10" i="78"/>
  <c r="Q17" i="78"/>
  <c r="M13" i="78"/>
  <c r="K11" i="78"/>
  <c r="S21" i="78"/>
  <c r="J18" i="78"/>
  <c r="O17" i="78"/>
  <c r="K13" i="78"/>
  <c r="P12" i="78"/>
  <c r="I11" i="78"/>
  <c r="I18" i="78"/>
  <c r="J13" i="78"/>
  <c r="H11" i="78"/>
  <c r="K8" i="78"/>
  <c r="O8" i="78"/>
  <c r="O18" i="77"/>
  <c r="P13" i="77"/>
  <c r="Q8" i="77"/>
  <c r="M23" i="77"/>
  <c r="R22" i="77"/>
  <c r="P20" i="77"/>
  <c r="L16" i="77"/>
  <c r="K9" i="77"/>
  <c r="Q18" i="77"/>
  <c r="O23" i="77"/>
  <c r="N16" i="77"/>
  <c r="O11" i="77"/>
  <c r="N13" i="77"/>
  <c r="I21" i="77"/>
  <c r="G19" i="77"/>
  <c r="Q17" i="77"/>
  <c r="I9" i="77"/>
  <c r="J23" i="77"/>
  <c r="K18" i="77"/>
  <c r="M8" i="77"/>
  <c r="O8" i="77"/>
  <c r="N22" i="77"/>
  <c r="S21" i="77"/>
  <c r="J18" i="77"/>
  <c r="O17" i="77"/>
  <c r="H16" i="77"/>
  <c r="I11" i="77"/>
  <c r="P16" i="77"/>
  <c r="I18" i="77"/>
  <c r="S16" i="77"/>
  <c r="H11" i="77"/>
  <c r="K8" i="77"/>
  <c r="Q11" i="76"/>
  <c r="N23" i="76"/>
  <c r="S22" i="76"/>
  <c r="Q20" i="76"/>
  <c r="H17" i="76"/>
  <c r="P13" i="76"/>
  <c r="N11" i="76"/>
  <c r="S10" i="76"/>
  <c r="Q8" i="76"/>
  <c r="M23" i="76"/>
  <c r="R22" i="76"/>
  <c r="N18" i="76"/>
  <c r="G17" i="76"/>
  <c r="L16" i="76"/>
  <c r="Q15" i="76"/>
  <c r="O13" i="76"/>
  <c r="M11" i="76"/>
  <c r="R10" i="76"/>
  <c r="P8" i="76"/>
  <c r="Q23" i="76"/>
  <c r="P16" i="76"/>
  <c r="P23" i="76"/>
  <c r="P18" i="76"/>
  <c r="N16" i="76"/>
  <c r="Q13" i="76"/>
  <c r="N13" i="76"/>
  <c r="L11" i="76"/>
  <c r="K23" i="76"/>
  <c r="P22" i="76"/>
  <c r="I21" i="76"/>
  <c r="N20" i="76"/>
  <c r="Q17" i="76"/>
  <c r="O15" i="76"/>
  <c r="M13" i="76"/>
  <c r="K11" i="76"/>
  <c r="P10" i="76"/>
  <c r="N8" i="76"/>
  <c r="O11" i="76"/>
  <c r="J23" i="76"/>
  <c r="O22" i="76"/>
  <c r="H21" i="76"/>
  <c r="M20" i="76"/>
  <c r="K18" i="76"/>
  <c r="N15" i="76"/>
  <c r="S14" i="76"/>
  <c r="Q12" i="76"/>
  <c r="J11" i="76"/>
  <c r="O10" i="76"/>
  <c r="H9" i="76"/>
  <c r="M8" i="76"/>
  <c r="O23" i="76"/>
  <c r="L23" i="76"/>
  <c r="O20" i="76"/>
  <c r="M18" i="76"/>
  <c r="O8" i="76"/>
  <c r="I23" i="76"/>
  <c r="N22" i="76"/>
  <c r="G21" i="76"/>
  <c r="O17" i="76"/>
  <c r="M15" i="76"/>
  <c r="R14" i="76"/>
  <c r="K13" i="76"/>
  <c r="I11" i="76"/>
  <c r="N10" i="76"/>
  <c r="G9" i="76"/>
  <c r="H23" i="76"/>
  <c r="K20" i="76"/>
  <c r="S16" i="76"/>
  <c r="J13" i="76"/>
  <c r="H11" i="76"/>
  <c r="K8" i="76"/>
  <c r="P11" i="76"/>
  <c r="R6" i="76"/>
  <c r="Q18" i="75"/>
  <c r="I17" i="75"/>
  <c r="H17" i="75"/>
  <c r="P13" i="75"/>
  <c r="G10" i="75"/>
  <c r="Q8" i="75"/>
  <c r="J17" i="75"/>
  <c r="O11" i="75"/>
  <c r="R22" i="75"/>
  <c r="I19" i="75"/>
  <c r="N18" i="75"/>
  <c r="G17" i="75"/>
  <c r="M11" i="75"/>
  <c r="Q17" i="75"/>
  <c r="M13" i="75"/>
  <c r="K11" i="75"/>
  <c r="J11" i="75"/>
  <c r="M8" i="75"/>
  <c r="N22" i="75"/>
  <c r="K20" i="75"/>
  <c r="I18" i="75"/>
  <c r="J13" i="75"/>
  <c r="H11" i="75"/>
  <c r="K8" i="75"/>
  <c r="Q11" i="75"/>
  <c r="O17" i="75"/>
  <c r="K13" i="75"/>
  <c r="I11" i="75"/>
  <c r="P6" i="75"/>
  <c r="P35" i="74"/>
  <c r="Q30" i="74"/>
  <c r="O35" i="74"/>
  <c r="N28" i="74"/>
  <c r="Q25" i="74"/>
  <c r="O23" i="74"/>
  <c r="P18" i="74"/>
  <c r="N16" i="74"/>
  <c r="Q13" i="74"/>
  <c r="O11" i="74"/>
  <c r="S34" i="74"/>
  <c r="Q32" i="74"/>
  <c r="O30" i="74"/>
  <c r="P25" i="74"/>
  <c r="I24" i="74"/>
  <c r="S22" i="74"/>
  <c r="Q20" i="74"/>
  <c r="O18" i="74"/>
  <c r="H17" i="74"/>
  <c r="I12" i="74"/>
  <c r="N11" i="74"/>
  <c r="S10" i="74"/>
  <c r="Q8" i="74"/>
  <c r="M35" i="74"/>
  <c r="R34" i="74"/>
  <c r="P32" i="74"/>
  <c r="I31" i="74"/>
  <c r="S29" i="74"/>
  <c r="G29" i="74"/>
  <c r="L28" i="74"/>
  <c r="Q27" i="74"/>
  <c r="O25" i="74"/>
  <c r="H24" i="74"/>
  <c r="M23" i="74"/>
  <c r="R22" i="74"/>
  <c r="P20" i="74"/>
  <c r="I19" i="74"/>
  <c r="N18" i="74"/>
  <c r="S17" i="74"/>
  <c r="G17" i="74"/>
  <c r="L16" i="74"/>
  <c r="O13" i="74"/>
  <c r="H12" i="74"/>
  <c r="M11" i="74"/>
  <c r="P8" i="74"/>
  <c r="I7" i="74"/>
  <c r="P28" i="74"/>
  <c r="Q23" i="74"/>
  <c r="P16" i="74"/>
  <c r="Q11" i="74"/>
  <c r="Q18" i="74"/>
  <c r="P11" i="74"/>
  <c r="L35" i="74"/>
  <c r="O32" i="74"/>
  <c r="M30" i="74"/>
  <c r="N25" i="74"/>
  <c r="L23" i="74"/>
  <c r="O20" i="74"/>
  <c r="M18" i="74"/>
  <c r="L11" i="74"/>
  <c r="O8" i="74"/>
  <c r="K35" i="74"/>
  <c r="P34" i="74"/>
  <c r="Q29" i="74"/>
  <c r="M25" i="74"/>
  <c r="K23" i="74"/>
  <c r="P22" i="74"/>
  <c r="Q17" i="74"/>
  <c r="M13" i="74"/>
  <c r="K11" i="74"/>
  <c r="J35" i="74"/>
  <c r="M32" i="74"/>
  <c r="K30" i="74"/>
  <c r="P29" i="74"/>
  <c r="Q24" i="74"/>
  <c r="J23" i="74"/>
  <c r="M20" i="74"/>
  <c r="P17" i="74"/>
  <c r="Q12" i="74"/>
  <c r="J11" i="74"/>
  <c r="M8" i="74"/>
  <c r="I35" i="74"/>
  <c r="N34" i="74"/>
  <c r="S33" i="74"/>
  <c r="J30" i="74"/>
  <c r="O29" i="74"/>
  <c r="H28" i="74"/>
  <c r="M27" i="74"/>
  <c r="K25" i="74"/>
  <c r="P24" i="74"/>
  <c r="I23" i="74"/>
  <c r="N22" i="74"/>
  <c r="S21" i="74"/>
  <c r="Q19" i="74"/>
  <c r="J18" i="74"/>
  <c r="O17" i="74"/>
  <c r="H16" i="74"/>
  <c r="M15" i="74"/>
  <c r="K13" i="74"/>
  <c r="I11" i="74"/>
  <c r="N10" i="74"/>
  <c r="S9" i="74"/>
  <c r="Q7" i="74"/>
  <c r="Q35" i="74"/>
  <c r="K18" i="74"/>
  <c r="H35" i="74"/>
  <c r="K32" i="74"/>
  <c r="I30" i="74"/>
  <c r="S28" i="74"/>
  <c r="J25" i="74"/>
  <c r="H23" i="74"/>
  <c r="K20" i="74"/>
  <c r="I18" i="74"/>
  <c r="S16" i="74"/>
  <c r="J13" i="74"/>
  <c r="H11" i="74"/>
  <c r="K8" i="74"/>
  <c r="Q18" i="73"/>
  <c r="P30" i="73"/>
  <c r="Q25" i="73"/>
  <c r="O23" i="73"/>
  <c r="O11" i="73"/>
  <c r="N35" i="73"/>
  <c r="S34" i="73"/>
  <c r="Q32" i="73"/>
  <c r="O30" i="73"/>
  <c r="P13" i="73"/>
  <c r="N11" i="73"/>
  <c r="J7" i="73"/>
  <c r="Q23" i="73"/>
  <c r="Q11" i="73"/>
  <c r="P35" i="73"/>
  <c r="Q30" i="73"/>
  <c r="R34" i="73"/>
  <c r="N30" i="73"/>
  <c r="O25" i="73"/>
  <c r="M23" i="73"/>
  <c r="I19" i="73"/>
  <c r="N18" i="73"/>
  <c r="S17" i="73"/>
  <c r="Q15" i="73"/>
  <c r="M11" i="73"/>
  <c r="I7" i="73"/>
  <c r="L35" i="73"/>
  <c r="M32" i="73"/>
  <c r="J23" i="73"/>
  <c r="P17" i="73"/>
  <c r="J11" i="73"/>
  <c r="M30" i="73"/>
  <c r="P34" i="73"/>
  <c r="M25" i="73"/>
  <c r="K23" i="73"/>
  <c r="K11" i="73"/>
  <c r="N34" i="73"/>
  <c r="J30" i="73"/>
  <c r="K25" i="73"/>
  <c r="I23" i="73"/>
  <c r="Q19" i="73"/>
  <c r="M15" i="73"/>
  <c r="I11" i="73"/>
  <c r="Q7" i="73"/>
  <c r="I30" i="73"/>
  <c r="J25" i="73"/>
  <c r="H23" i="73"/>
  <c r="H11" i="73"/>
  <c r="P23" i="72"/>
  <c r="O35" i="72"/>
  <c r="P30" i="72"/>
  <c r="Q25" i="72"/>
  <c r="O23" i="72"/>
  <c r="P18" i="72"/>
  <c r="I17" i="72"/>
  <c r="N16" i="72"/>
  <c r="S34" i="72"/>
  <c r="O30" i="72"/>
  <c r="H29" i="72"/>
  <c r="I24" i="72"/>
  <c r="N23" i="72"/>
  <c r="S22" i="72"/>
  <c r="Q20" i="72"/>
  <c r="O18" i="72"/>
  <c r="H17" i="72"/>
  <c r="P13" i="72"/>
  <c r="I12" i="72"/>
  <c r="N11" i="72"/>
  <c r="S10" i="72"/>
  <c r="Q8" i="72"/>
  <c r="J7" i="72"/>
  <c r="Q18" i="72"/>
  <c r="P11" i="72"/>
  <c r="I29" i="72"/>
  <c r="N28" i="72"/>
  <c r="Q13" i="72"/>
  <c r="O11" i="72"/>
  <c r="N35" i="72"/>
  <c r="Q32" i="72"/>
  <c r="P25" i="72"/>
  <c r="M35" i="72"/>
  <c r="R34" i="72"/>
  <c r="K33" i="72"/>
  <c r="P32" i="72"/>
  <c r="I31" i="72"/>
  <c r="N30" i="72"/>
  <c r="S29" i="72"/>
  <c r="G29" i="72"/>
  <c r="L28" i="72"/>
  <c r="Q27" i="72"/>
  <c r="O25" i="72"/>
  <c r="H24" i="72"/>
  <c r="M23" i="72"/>
  <c r="R22" i="72"/>
  <c r="K21" i="72"/>
  <c r="P20" i="72"/>
  <c r="I19" i="72"/>
  <c r="N18" i="72"/>
  <c r="S17" i="72"/>
  <c r="G17" i="72"/>
  <c r="L16" i="72"/>
  <c r="Q15" i="72"/>
  <c r="O13" i="72"/>
  <c r="H12" i="72"/>
  <c r="M11" i="72"/>
  <c r="R10" i="72"/>
  <c r="K9" i="72"/>
  <c r="P8" i="72"/>
  <c r="I7" i="72"/>
  <c r="Q35" i="72"/>
  <c r="P28" i="72"/>
  <c r="Q23" i="72"/>
  <c r="P16" i="72"/>
  <c r="Q11" i="72"/>
  <c r="P35" i="72"/>
  <c r="Q30" i="72"/>
  <c r="L35" i="72"/>
  <c r="M30" i="72"/>
  <c r="L23" i="72"/>
  <c r="M18" i="72"/>
  <c r="L11" i="72"/>
  <c r="K35" i="72"/>
  <c r="P34" i="72"/>
  <c r="Q29" i="72"/>
  <c r="M25" i="72"/>
  <c r="K23" i="72"/>
  <c r="P22" i="72"/>
  <c r="Q17" i="72"/>
  <c r="M13" i="72"/>
  <c r="K11" i="72"/>
  <c r="P10" i="72"/>
  <c r="J35" i="72"/>
  <c r="H33" i="72"/>
  <c r="M32" i="72"/>
  <c r="K30" i="72"/>
  <c r="P29" i="72"/>
  <c r="S26" i="72"/>
  <c r="Q24" i="72"/>
  <c r="J23" i="72"/>
  <c r="H21" i="72"/>
  <c r="M20" i="72"/>
  <c r="K18" i="72"/>
  <c r="P17" i="72"/>
  <c r="S14" i="72"/>
  <c r="Q12" i="72"/>
  <c r="J11" i="72"/>
  <c r="H9" i="72"/>
  <c r="M8" i="72"/>
  <c r="I35" i="72"/>
  <c r="N34" i="72"/>
  <c r="G33" i="72"/>
  <c r="Q31" i="72"/>
  <c r="J30" i="72"/>
  <c r="O29" i="72"/>
  <c r="M27" i="72"/>
  <c r="R26" i="72"/>
  <c r="K25" i="72"/>
  <c r="P24" i="72"/>
  <c r="I23" i="72"/>
  <c r="N22" i="72"/>
  <c r="G21" i="72"/>
  <c r="Q19" i="72"/>
  <c r="J18" i="72"/>
  <c r="O17" i="72"/>
  <c r="M15" i="72"/>
  <c r="R14" i="72"/>
  <c r="K13" i="72"/>
  <c r="P12" i="72"/>
  <c r="I11" i="72"/>
  <c r="N10" i="72"/>
  <c r="G9" i="72"/>
  <c r="Q7" i="72"/>
  <c r="H35" i="72"/>
  <c r="K32" i="72"/>
  <c r="K20" i="72"/>
  <c r="I18" i="72"/>
  <c r="S16" i="72"/>
  <c r="J13" i="72"/>
  <c r="H11" i="72"/>
  <c r="K8" i="72"/>
  <c r="I30" i="72"/>
  <c r="S28" i="72"/>
  <c r="J25" i="72"/>
  <c r="H23" i="72"/>
  <c r="G6" i="72"/>
  <c r="H6" i="72"/>
  <c r="I6" i="72"/>
  <c r="J6" i="72"/>
  <c r="K6" i="72"/>
  <c r="M6" i="72"/>
  <c r="O6" i="72"/>
  <c r="N28" i="71"/>
  <c r="Q25" i="71"/>
  <c r="N35" i="71"/>
  <c r="M35" i="71"/>
  <c r="S29" i="71"/>
  <c r="N18" i="71"/>
  <c r="S17" i="71"/>
  <c r="L16" i="71"/>
  <c r="O13" i="71"/>
  <c r="P8" i="71"/>
  <c r="I7" i="71"/>
  <c r="Q23" i="71"/>
  <c r="P16" i="71"/>
  <c r="Q30" i="71"/>
  <c r="Q18" i="71"/>
  <c r="O35" i="71"/>
  <c r="P30" i="71"/>
  <c r="P18" i="71"/>
  <c r="N16" i="71"/>
  <c r="Q13" i="71"/>
  <c r="O11" i="71"/>
  <c r="L33" i="71"/>
  <c r="O30" i="71"/>
  <c r="M28" i="71"/>
  <c r="P25" i="71"/>
  <c r="I24" i="71"/>
  <c r="L21" i="71"/>
  <c r="Q20" i="71"/>
  <c r="O18" i="71"/>
  <c r="M16" i="71"/>
  <c r="I12" i="71"/>
  <c r="N11" i="71"/>
  <c r="Q8" i="71"/>
  <c r="I31" i="71"/>
  <c r="N30" i="71"/>
  <c r="L28" i="71"/>
  <c r="J26" i="71"/>
  <c r="O25" i="71"/>
  <c r="H24" i="71"/>
  <c r="M23" i="71"/>
  <c r="M11" i="71"/>
  <c r="L35" i="71"/>
  <c r="Q34" i="71"/>
  <c r="M30" i="71"/>
  <c r="R29" i="71"/>
  <c r="K28" i="71"/>
  <c r="P27" i="71"/>
  <c r="I26" i="71"/>
  <c r="N25" i="71"/>
  <c r="G24" i="71"/>
  <c r="Q22" i="71"/>
  <c r="O20" i="71"/>
  <c r="M18" i="71"/>
  <c r="R17" i="71"/>
  <c r="P15" i="71"/>
  <c r="I14" i="71"/>
  <c r="G12" i="71"/>
  <c r="L11" i="71"/>
  <c r="Q10" i="71"/>
  <c r="O8" i="71"/>
  <c r="K35" i="71"/>
  <c r="S31" i="71"/>
  <c r="H26" i="71"/>
  <c r="M25" i="71"/>
  <c r="K11" i="71"/>
  <c r="S7" i="71"/>
  <c r="P11" i="71"/>
  <c r="K23" i="71"/>
  <c r="S19" i="71"/>
  <c r="H14" i="71"/>
  <c r="M13" i="71"/>
  <c r="J35" i="71"/>
  <c r="R31" i="71"/>
  <c r="K30" i="71"/>
  <c r="P29" i="71"/>
  <c r="I28" i="71"/>
  <c r="G26" i="71"/>
  <c r="Q24" i="71"/>
  <c r="J23" i="71"/>
  <c r="O22" i="71"/>
  <c r="M20" i="71"/>
  <c r="R19" i="71"/>
  <c r="P17" i="71"/>
  <c r="I16" i="71"/>
  <c r="N15" i="71"/>
  <c r="Q12" i="71"/>
  <c r="J11" i="71"/>
  <c r="M8" i="71"/>
  <c r="K25" i="71"/>
  <c r="I23" i="71"/>
  <c r="Q35" i="71"/>
  <c r="Q11" i="71"/>
  <c r="I35" i="71"/>
  <c r="J30" i="71"/>
  <c r="K13" i="71"/>
  <c r="I11" i="71"/>
  <c r="H35" i="71"/>
  <c r="K32" i="71"/>
  <c r="I30" i="71"/>
  <c r="S28" i="71"/>
  <c r="J25" i="71"/>
  <c r="K20" i="71"/>
  <c r="I18" i="71"/>
  <c r="S16" i="71"/>
  <c r="H11" i="71"/>
  <c r="K8" i="71"/>
  <c r="P35" i="71"/>
  <c r="H6" i="71"/>
  <c r="G6" i="71"/>
  <c r="I6" i="71"/>
  <c r="J6" i="71"/>
  <c r="K6" i="71"/>
  <c r="M6" i="71"/>
  <c r="O6" i="71"/>
  <c r="J8" i="70"/>
  <c r="K8" i="70"/>
  <c r="O8" i="70"/>
  <c r="Q8" i="70"/>
  <c r="M8" i="70"/>
  <c r="L13" i="70"/>
  <c r="P13" i="70"/>
  <c r="M20" i="70"/>
  <c r="J18" i="70"/>
  <c r="M18" i="70"/>
  <c r="L18" i="70"/>
  <c r="N18" i="70"/>
  <c r="R16" i="70"/>
  <c r="S16" i="70"/>
  <c r="L16" i="70"/>
  <c r="G23" i="70"/>
  <c r="H23" i="70"/>
  <c r="I23" i="70"/>
  <c r="J23" i="70"/>
  <c r="K23" i="70"/>
  <c r="M23" i="70"/>
  <c r="L23" i="70"/>
  <c r="I25" i="70"/>
  <c r="J25" i="70"/>
  <c r="K25" i="70"/>
  <c r="M25" i="70"/>
  <c r="O25" i="70"/>
  <c r="N16" i="70"/>
  <c r="R13" i="70"/>
  <c r="J32" i="70"/>
  <c r="K32" i="70"/>
  <c r="M32" i="70"/>
  <c r="O32" i="70"/>
  <c r="O27" i="70"/>
  <c r="N25" i="70"/>
  <c r="P25" i="70"/>
  <c r="S18" i="70"/>
  <c r="G11" i="70"/>
  <c r="I11" i="70"/>
  <c r="J11" i="70"/>
  <c r="M11" i="70"/>
  <c r="L32" i="70"/>
  <c r="N32" i="70"/>
  <c r="P32" i="70"/>
  <c r="H30" i="70"/>
  <c r="I30" i="70"/>
  <c r="J30" i="70"/>
  <c r="K30" i="70"/>
  <c r="M30" i="70"/>
  <c r="R18" i="70"/>
  <c r="L30" i="70"/>
  <c r="N30" i="70"/>
  <c r="G35" i="70"/>
  <c r="K35" i="70"/>
  <c r="H35" i="70"/>
  <c r="I35" i="70"/>
  <c r="J35" i="70"/>
  <c r="M35" i="70"/>
  <c r="I20" i="70"/>
  <c r="S35" i="70"/>
  <c r="L35" i="70"/>
  <c r="R28" i="70"/>
  <c r="S28" i="70"/>
  <c r="P18" i="70"/>
  <c r="I13" i="70"/>
  <c r="J13" i="70"/>
  <c r="K13" i="70"/>
  <c r="M13" i="70"/>
  <c r="O13" i="70"/>
  <c r="G17" i="70"/>
  <c r="Q15" i="70"/>
  <c r="R10" i="70"/>
  <c r="P8" i="70"/>
  <c r="Q34" i="70"/>
  <c r="P27" i="70"/>
  <c r="Q22" i="70"/>
  <c r="P34" i="70"/>
  <c r="Q29" i="70"/>
  <c r="P22" i="70"/>
  <c r="N20" i="70"/>
  <c r="O15" i="70"/>
  <c r="P10" i="70"/>
  <c r="N8" i="70"/>
  <c r="O34" i="70"/>
  <c r="H33" i="70"/>
  <c r="P29" i="70"/>
  <c r="N27" i="70"/>
  <c r="S26" i="70"/>
  <c r="Q24" i="70"/>
  <c r="O22" i="70"/>
  <c r="H21" i="70"/>
  <c r="N15" i="70"/>
  <c r="S14" i="70"/>
  <c r="Q12" i="70"/>
  <c r="O10" i="70"/>
  <c r="N34" i="70"/>
  <c r="G33" i="70"/>
  <c r="Q31" i="70"/>
  <c r="O29" i="70"/>
  <c r="R26" i="70"/>
  <c r="P24" i="70"/>
  <c r="N22" i="70"/>
  <c r="G21" i="70"/>
  <c r="Q19" i="70"/>
  <c r="O17" i="70"/>
  <c r="M15" i="70"/>
  <c r="R14" i="70"/>
  <c r="P12" i="70"/>
  <c r="N10" i="70"/>
  <c r="G9" i="70"/>
  <c r="Q7" i="70"/>
  <c r="M6" i="70"/>
  <c r="O6" i="70"/>
  <c r="Q6" i="70"/>
  <c r="N25" i="69"/>
  <c r="P25" i="69"/>
  <c r="L25" i="69"/>
  <c r="S35" i="69"/>
  <c r="L35" i="69"/>
  <c r="N35" i="69"/>
  <c r="R28" i="69"/>
  <c r="S28" i="69"/>
  <c r="L28" i="69"/>
  <c r="H8" i="69"/>
  <c r="R16" i="69"/>
  <c r="S16" i="69"/>
  <c r="L16" i="69"/>
  <c r="I25" i="69"/>
  <c r="J25" i="69"/>
  <c r="K25" i="69"/>
  <c r="M25" i="69"/>
  <c r="O25" i="69"/>
  <c r="J32" i="69"/>
  <c r="M32" i="69"/>
  <c r="K32" i="69"/>
  <c r="N16" i="69"/>
  <c r="H30" i="69"/>
  <c r="I30" i="69"/>
  <c r="J30" i="69"/>
  <c r="K30" i="69"/>
  <c r="M30" i="69"/>
  <c r="O30" i="69"/>
  <c r="L30" i="69"/>
  <c r="N30" i="69"/>
  <c r="G11" i="69"/>
  <c r="I11" i="69"/>
  <c r="H11" i="69"/>
  <c r="M11" i="69"/>
  <c r="O11" i="69"/>
  <c r="J11" i="69"/>
  <c r="P28" i="69"/>
  <c r="S11" i="69"/>
  <c r="L11" i="69"/>
  <c r="N11" i="69"/>
  <c r="S30" i="69"/>
  <c r="S25" i="69"/>
  <c r="I13" i="69"/>
  <c r="K13" i="69"/>
  <c r="M13" i="69"/>
  <c r="O13" i="69"/>
  <c r="R25" i="69"/>
  <c r="N13" i="69"/>
  <c r="P13" i="69"/>
  <c r="L13" i="69"/>
  <c r="S23" i="69"/>
  <c r="N23" i="69"/>
  <c r="L23" i="69"/>
  <c r="G35" i="69"/>
  <c r="K35" i="69"/>
  <c r="H35" i="69"/>
  <c r="I35" i="69"/>
  <c r="K8" i="69"/>
  <c r="M8" i="69"/>
  <c r="O8" i="69"/>
  <c r="Q8" i="69"/>
  <c r="N28" i="69"/>
  <c r="P23" i="69"/>
  <c r="R30" i="69"/>
  <c r="H18" i="69"/>
  <c r="J18" i="69"/>
  <c r="M18" i="69"/>
  <c r="I18" i="69"/>
  <c r="O18" i="69"/>
  <c r="K18" i="69"/>
  <c r="R35" i="69"/>
  <c r="Q30" i="69"/>
  <c r="Q25" i="69"/>
  <c r="G23" i="69"/>
  <c r="M23" i="69"/>
  <c r="H23" i="69"/>
  <c r="I23" i="69"/>
  <c r="K23" i="69"/>
  <c r="J23" i="69"/>
  <c r="J20" i="69"/>
  <c r="Q20" i="69"/>
  <c r="K20" i="69"/>
  <c r="O20" i="69"/>
  <c r="M20" i="69"/>
  <c r="L18" i="69"/>
  <c r="N18" i="69"/>
  <c r="P8" i="69"/>
  <c r="N27" i="69"/>
  <c r="Q24" i="69"/>
  <c r="O22" i="69"/>
  <c r="P17" i="69"/>
  <c r="N15" i="69"/>
  <c r="G14" i="69"/>
  <c r="Q12" i="69"/>
  <c r="O10" i="69"/>
  <c r="R7" i="69"/>
  <c r="P20" i="69"/>
  <c r="Q15" i="69"/>
  <c r="Q34" i="69"/>
  <c r="P27" i="69"/>
  <c r="Q22" i="69"/>
  <c r="P15" i="69"/>
  <c r="Q10" i="69"/>
  <c r="P34" i="69"/>
  <c r="Q29" i="69"/>
  <c r="O27" i="69"/>
  <c r="P22" i="69"/>
  <c r="N20" i="69"/>
  <c r="Q17" i="69"/>
  <c r="O15" i="69"/>
  <c r="P10" i="69"/>
  <c r="O34" i="69"/>
  <c r="P29" i="69"/>
  <c r="N34" i="69"/>
  <c r="O29" i="69"/>
  <c r="P24" i="69"/>
  <c r="N22" i="69"/>
  <c r="L8" i="69"/>
  <c r="Q27" i="69"/>
  <c r="Q31" i="69"/>
  <c r="M27" i="69"/>
  <c r="Q19" i="69"/>
  <c r="O17" i="69"/>
  <c r="M15" i="69"/>
  <c r="N10" i="69"/>
  <c r="R6" i="69"/>
  <c r="Q25" i="42"/>
  <c r="N16" i="42"/>
  <c r="Q32" i="42"/>
  <c r="O30" i="42"/>
  <c r="P25" i="42"/>
  <c r="N23" i="42"/>
  <c r="Q20" i="42"/>
  <c r="O18" i="42"/>
  <c r="H17" i="42"/>
  <c r="P13" i="42"/>
  <c r="N11" i="42"/>
  <c r="S10" i="42"/>
  <c r="K33" i="42"/>
  <c r="P32" i="42"/>
  <c r="N30" i="42"/>
  <c r="S29" i="42"/>
  <c r="L28" i="42"/>
  <c r="Q27" i="42"/>
  <c r="O25" i="42"/>
  <c r="H24" i="42"/>
  <c r="M23" i="42"/>
  <c r="R22" i="42"/>
  <c r="P20" i="42"/>
  <c r="N18" i="42"/>
  <c r="S17" i="42"/>
  <c r="G17" i="42"/>
  <c r="L16" i="42"/>
  <c r="Q15" i="42"/>
  <c r="O13" i="42"/>
  <c r="M11" i="42"/>
  <c r="R10" i="42"/>
  <c r="K9" i="42"/>
  <c r="P8" i="42"/>
  <c r="I7" i="42"/>
  <c r="P30" i="42"/>
  <c r="Q11" i="42"/>
  <c r="Q30" i="42"/>
  <c r="P23" i="42"/>
  <c r="P11" i="42"/>
  <c r="P18" i="42"/>
  <c r="Q13" i="42"/>
  <c r="O11" i="42"/>
  <c r="O32" i="42"/>
  <c r="N25" i="42"/>
  <c r="O20" i="42"/>
  <c r="L11" i="42"/>
  <c r="N32" i="42"/>
  <c r="Q29" i="42"/>
  <c r="O27" i="42"/>
  <c r="M25" i="42"/>
  <c r="K23" i="42"/>
  <c r="P22" i="42"/>
  <c r="N20" i="42"/>
  <c r="Q17" i="42"/>
  <c r="O15" i="42"/>
  <c r="M13" i="42"/>
  <c r="K11" i="42"/>
  <c r="P10" i="42"/>
  <c r="N8" i="42"/>
  <c r="H33" i="42"/>
  <c r="M32" i="42"/>
  <c r="P29" i="42"/>
  <c r="S26" i="42"/>
  <c r="Q24" i="42"/>
  <c r="J23" i="42"/>
  <c r="H21" i="42"/>
  <c r="M20" i="42"/>
  <c r="K18" i="42"/>
  <c r="P17" i="42"/>
  <c r="S14" i="42"/>
  <c r="L13" i="42"/>
  <c r="Q12" i="42"/>
  <c r="J11" i="42"/>
  <c r="M8" i="42"/>
  <c r="G33" i="42"/>
  <c r="O29" i="42"/>
  <c r="M27" i="42"/>
  <c r="R26" i="42"/>
  <c r="K25" i="42"/>
  <c r="P24" i="42"/>
  <c r="I23" i="42"/>
  <c r="N22" i="42"/>
  <c r="Q19" i="42"/>
  <c r="J18" i="42"/>
  <c r="O17" i="42"/>
  <c r="M15" i="42"/>
  <c r="R14" i="42"/>
  <c r="K13" i="42"/>
  <c r="I11" i="42"/>
  <c r="N10" i="42"/>
  <c r="G9" i="42"/>
  <c r="Q7" i="42"/>
  <c r="P28" i="42"/>
  <c r="Q23" i="42"/>
  <c r="P16" i="42"/>
  <c r="Q18" i="42"/>
  <c r="N28" i="42"/>
  <c r="O8" i="42"/>
  <c r="J25" i="42"/>
  <c r="H23" i="42"/>
  <c r="K20" i="42"/>
  <c r="I18" i="42"/>
  <c r="S16" i="42"/>
  <c r="J13" i="42"/>
  <c r="H11" i="42"/>
  <c r="O23" i="42"/>
  <c r="M30" i="42"/>
  <c r="L23" i="42"/>
  <c r="M18" i="42"/>
  <c r="K32" i="42"/>
  <c r="M6" i="42"/>
  <c r="O6" i="42"/>
  <c r="S7" i="41"/>
  <c r="R12" i="41"/>
  <c r="G19" i="41"/>
  <c r="S19" i="41"/>
  <c r="I21" i="41"/>
  <c r="R24" i="41"/>
  <c r="H26" i="41"/>
  <c r="G31" i="41"/>
  <c r="N32" i="41"/>
  <c r="I33" i="41"/>
  <c r="H7" i="41"/>
  <c r="O8" i="41"/>
  <c r="J9" i="41"/>
  <c r="L11" i="41"/>
  <c r="G12" i="41"/>
  <c r="N13" i="41"/>
  <c r="I14" i="41"/>
  <c r="R17" i="41"/>
  <c r="M18" i="41"/>
  <c r="H19" i="41"/>
  <c r="O20" i="41"/>
  <c r="J21" i="41"/>
  <c r="L23" i="41"/>
  <c r="G24" i="41"/>
  <c r="S24" i="41"/>
  <c r="N25" i="41"/>
  <c r="I26" i="41"/>
  <c r="R29" i="41"/>
  <c r="M30" i="41"/>
  <c r="H31" i="41"/>
  <c r="O32" i="41"/>
  <c r="J33" i="41"/>
  <c r="L35" i="41"/>
  <c r="I7" i="41"/>
  <c r="P8" i="41"/>
  <c r="K9" i="41"/>
  <c r="R10" i="41"/>
  <c r="M11" i="41"/>
  <c r="H12" i="41"/>
  <c r="O13" i="41"/>
  <c r="J14" i="41"/>
  <c r="Q15" i="41"/>
  <c r="L16" i="41"/>
  <c r="G17" i="41"/>
  <c r="S17" i="41"/>
  <c r="I19" i="41"/>
  <c r="P20" i="41"/>
  <c r="K21" i="41"/>
  <c r="R22" i="41"/>
  <c r="M23" i="41"/>
  <c r="H24" i="41"/>
  <c r="O25" i="41"/>
  <c r="J26" i="41"/>
  <c r="Q27" i="41"/>
  <c r="L28" i="41"/>
  <c r="G29" i="41"/>
  <c r="S29" i="41"/>
  <c r="I31" i="41"/>
  <c r="P32" i="41"/>
  <c r="K33" i="41"/>
  <c r="R34" i="41"/>
  <c r="M35" i="41"/>
  <c r="G9" i="41"/>
  <c r="H9" i="41"/>
  <c r="S14" i="41"/>
  <c r="G26" i="41"/>
  <c r="S26" i="41"/>
  <c r="R31" i="41"/>
  <c r="G7" i="41"/>
  <c r="I9" i="41"/>
  <c r="H14" i="41"/>
  <c r="J7" i="41"/>
  <c r="J19" i="41"/>
  <c r="K26" i="41"/>
  <c r="J31" i="41"/>
  <c r="K7" i="41"/>
  <c r="R8" i="41"/>
  <c r="M9" i="41"/>
  <c r="J12" i="41"/>
  <c r="L14" i="41"/>
  <c r="G15" i="41"/>
  <c r="K19" i="41"/>
  <c r="R20" i="41"/>
  <c r="M21" i="41"/>
  <c r="J24" i="41"/>
  <c r="L26" i="41"/>
  <c r="G27" i="41"/>
  <c r="K31" i="41"/>
  <c r="R32" i="41"/>
  <c r="M33" i="41"/>
  <c r="L7" i="41"/>
  <c r="G8" i="41"/>
  <c r="P11" i="41"/>
  <c r="K12" i="41"/>
  <c r="M14" i="41"/>
  <c r="H15" i="41"/>
  <c r="J17" i="41"/>
  <c r="Q18" i="41"/>
  <c r="L19" i="41"/>
  <c r="G20" i="41"/>
  <c r="P23" i="41"/>
  <c r="K24" i="41"/>
  <c r="M26" i="41"/>
  <c r="H27" i="41"/>
  <c r="J29" i="41"/>
  <c r="Q30" i="41"/>
  <c r="L31" i="41"/>
  <c r="G32" i="41"/>
  <c r="P35" i="41"/>
  <c r="R19" i="41"/>
  <c r="M7" i="41"/>
  <c r="O9" i="41"/>
  <c r="O21" i="41"/>
  <c r="L24" i="41"/>
  <c r="I27" i="41"/>
  <c r="M31" i="41"/>
  <c r="O33" i="41"/>
  <c r="R14" i="41"/>
  <c r="G21" i="41"/>
  <c r="G33" i="41"/>
  <c r="R7" i="41"/>
  <c r="R11" i="41"/>
  <c r="M12" i="41"/>
  <c r="J15" i="41"/>
  <c r="G18" i="41"/>
  <c r="I20" i="41"/>
  <c r="R35" i="41"/>
  <c r="R26" i="41"/>
  <c r="G14" i="41"/>
  <c r="H21" i="41"/>
  <c r="K14" i="41"/>
  <c r="L12" i="41"/>
  <c r="N14" i="41"/>
  <c r="M19" i="41"/>
  <c r="N26" i="41"/>
  <c r="I8" i="41"/>
  <c r="R23" i="41"/>
  <c r="J27" i="41"/>
  <c r="G30" i="41"/>
  <c r="I32" i="41"/>
  <c r="H6" i="40"/>
  <c r="I6" i="40"/>
  <c r="J6" i="40"/>
  <c r="K6" i="40"/>
  <c r="J34" i="40"/>
  <c r="K29" i="40"/>
  <c r="P28" i="40"/>
  <c r="Q23" i="40"/>
  <c r="K17" i="40"/>
  <c r="P16" i="40"/>
  <c r="I15" i="40"/>
  <c r="I34" i="40"/>
  <c r="S32" i="40"/>
  <c r="Q30" i="40"/>
  <c r="H27" i="40"/>
  <c r="K24" i="40"/>
  <c r="P23" i="40"/>
  <c r="I22" i="40"/>
  <c r="S20" i="40"/>
  <c r="Q18" i="40"/>
  <c r="J17" i="40"/>
  <c r="H15" i="40"/>
  <c r="K12" i="40"/>
  <c r="P11" i="40"/>
  <c r="S8" i="40"/>
  <c r="G8" i="40"/>
  <c r="Q35" i="40"/>
  <c r="I27" i="40"/>
  <c r="Q11" i="40"/>
  <c r="P35" i="40"/>
  <c r="J29" i="40"/>
  <c r="O35" i="40"/>
  <c r="H34" i="40"/>
  <c r="M33" i="40"/>
  <c r="R32" i="40"/>
  <c r="I29" i="40"/>
  <c r="N28" i="40"/>
  <c r="S27" i="40"/>
  <c r="G27" i="40"/>
  <c r="L26" i="40"/>
  <c r="Q25" i="40"/>
  <c r="J24" i="40"/>
  <c r="O23" i="40"/>
  <c r="H22" i="40"/>
  <c r="M21" i="40"/>
  <c r="R20" i="40"/>
  <c r="P18" i="40"/>
  <c r="I17" i="40"/>
  <c r="N16" i="40"/>
  <c r="S15" i="40"/>
  <c r="G15" i="40"/>
  <c r="L14" i="40"/>
  <c r="J12" i="40"/>
  <c r="O11" i="40"/>
  <c r="M9" i="40"/>
  <c r="R8" i="40"/>
  <c r="M35" i="40"/>
  <c r="R34" i="40"/>
  <c r="P32" i="40"/>
  <c r="G29" i="40"/>
  <c r="L28" i="40"/>
  <c r="Q27" i="40"/>
  <c r="H24" i="40"/>
  <c r="M23" i="40"/>
  <c r="R22" i="40"/>
  <c r="K21" i="40"/>
  <c r="P20" i="40"/>
  <c r="S17" i="40"/>
  <c r="G17" i="40"/>
  <c r="L16" i="40"/>
  <c r="Q15" i="40"/>
  <c r="O13" i="40"/>
  <c r="H12" i="40"/>
  <c r="M11" i="40"/>
  <c r="R10" i="40"/>
  <c r="K9" i="40"/>
  <c r="P8" i="40"/>
  <c r="I7" i="40"/>
  <c r="Q29" i="40"/>
  <c r="O27" i="40"/>
  <c r="P22" i="40"/>
  <c r="K35" i="40"/>
  <c r="P34" i="40"/>
  <c r="I33" i="40"/>
  <c r="N32" i="40"/>
  <c r="K23" i="40"/>
  <c r="I21" i="40"/>
  <c r="N20" i="40"/>
  <c r="Q17" i="40"/>
  <c r="O15" i="40"/>
  <c r="K11" i="40"/>
  <c r="P10" i="40"/>
  <c r="N8" i="40"/>
  <c r="J35" i="40"/>
  <c r="O34" i="40"/>
  <c r="H33" i="40"/>
  <c r="M32" i="40"/>
  <c r="K30" i="40"/>
  <c r="S26" i="40"/>
  <c r="J23" i="40"/>
  <c r="H21" i="40"/>
  <c r="M20" i="40"/>
  <c r="K18" i="40"/>
  <c r="S14" i="40"/>
  <c r="J11" i="40"/>
  <c r="H9" i="40"/>
  <c r="M8" i="40"/>
  <c r="I35" i="40"/>
  <c r="N34" i="40"/>
  <c r="G33" i="40"/>
  <c r="Q31" i="40"/>
  <c r="J30" i="40"/>
  <c r="O29" i="40"/>
  <c r="M27" i="40"/>
  <c r="R26" i="40"/>
  <c r="K25" i="40"/>
  <c r="P24" i="40"/>
  <c r="I23" i="40"/>
  <c r="N22" i="40"/>
  <c r="G21" i="40"/>
  <c r="Q19" i="40"/>
  <c r="J18" i="40"/>
  <c r="O17" i="40"/>
  <c r="M15" i="40"/>
  <c r="R14" i="40"/>
  <c r="K13" i="40"/>
  <c r="P12" i="40"/>
  <c r="I11" i="40"/>
  <c r="N10" i="40"/>
  <c r="G9" i="40"/>
  <c r="Q7" i="40"/>
  <c r="S28" i="40"/>
  <c r="H11" i="40"/>
  <c r="H35" i="40"/>
  <c r="I30" i="40"/>
  <c r="H23" i="40"/>
  <c r="I18" i="40"/>
  <c r="S16" i="40"/>
  <c r="R6" i="40"/>
  <c r="P16" i="2"/>
  <c r="Q30" i="2"/>
  <c r="P11" i="2"/>
  <c r="P30" i="2"/>
  <c r="I29" i="2"/>
  <c r="N28" i="2"/>
  <c r="Q25" i="2"/>
  <c r="O23" i="2"/>
  <c r="P18" i="2"/>
  <c r="I17" i="2"/>
  <c r="N16" i="2"/>
  <c r="Q13" i="2"/>
  <c r="O11" i="2"/>
  <c r="Q32" i="2"/>
  <c r="J31" i="2"/>
  <c r="O30" i="2"/>
  <c r="H29" i="2"/>
  <c r="P25" i="2"/>
  <c r="I24" i="2"/>
  <c r="N23" i="2"/>
  <c r="S22" i="2"/>
  <c r="Q20" i="2"/>
  <c r="J19" i="2"/>
  <c r="O18" i="2"/>
  <c r="H17" i="2"/>
  <c r="P13" i="2"/>
  <c r="I12" i="2"/>
  <c r="N11" i="2"/>
  <c r="S10" i="2"/>
  <c r="Q8" i="2"/>
  <c r="J7" i="2"/>
  <c r="K33" i="2"/>
  <c r="P32" i="2"/>
  <c r="I31" i="2"/>
  <c r="N30" i="2"/>
  <c r="S29" i="2"/>
  <c r="G29" i="2"/>
  <c r="L28" i="2"/>
  <c r="Q27" i="2"/>
  <c r="O25" i="2"/>
  <c r="H24" i="2"/>
  <c r="M23" i="2"/>
  <c r="R22" i="2"/>
  <c r="K21" i="2"/>
  <c r="P20" i="2"/>
  <c r="I19" i="2"/>
  <c r="N18" i="2"/>
  <c r="S17" i="2"/>
  <c r="G17" i="2"/>
  <c r="L16" i="2"/>
  <c r="Q15" i="2"/>
  <c r="O13" i="2"/>
  <c r="H12" i="2"/>
  <c r="M11" i="2"/>
  <c r="R10" i="2"/>
  <c r="K9" i="2"/>
  <c r="P8" i="2"/>
  <c r="I7" i="2"/>
  <c r="Q23" i="2"/>
  <c r="P23" i="2"/>
  <c r="M30" i="2"/>
  <c r="M25" i="2"/>
  <c r="P22" i="2"/>
  <c r="Q17" i="2"/>
  <c r="K11" i="2"/>
  <c r="P10" i="2"/>
  <c r="H33" i="2"/>
  <c r="M32" i="2"/>
  <c r="K30" i="2"/>
  <c r="P29" i="2"/>
  <c r="S26" i="2"/>
  <c r="Q24" i="2"/>
  <c r="J23" i="2"/>
  <c r="H21" i="2"/>
  <c r="M20" i="2"/>
  <c r="K18" i="2"/>
  <c r="P17" i="2"/>
  <c r="S14" i="2"/>
  <c r="Q12" i="2"/>
  <c r="J11" i="2"/>
  <c r="H9" i="2"/>
  <c r="M8" i="2"/>
  <c r="G33" i="2"/>
  <c r="Q31" i="2"/>
  <c r="J30" i="2"/>
  <c r="O29" i="2"/>
  <c r="M27" i="2"/>
  <c r="R26" i="2"/>
  <c r="K25" i="2"/>
  <c r="P24" i="2"/>
  <c r="I23" i="2"/>
  <c r="N22" i="2"/>
  <c r="G21" i="2"/>
  <c r="Q19" i="2"/>
  <c r="J18" i="2"/>
  <c r="O17" i="2"/>
  <c r="M15" i="2"/>
  <c r="R14" i="2"/>
  <c r="K13" i="2"/>
  <c r="P12" i="2"/>
  <c r="I11" i="2"/>
  <c r="N10" i="2"/>
  <c r="G9" i="2"/>
  <c r="Q7" i="2"/>
  <c r="P28" i="2"/>
  <c r="Q11" i="2"/>
  <c r="Q18" i="2"/>
  <c r="L23" i="2"/>
  <c r="M18" i="2"/>
  <c r="L11" i="2"/>
  <c r="Q29" i="2"/>
  <c r="K23" i="2"/>
  <c r="M13" i="2"/>
  <c r="K32" i="2"/>
  <c r="I30" i="2"/>
  <c r="S28" i="2"/>
  <c r="J25" i="2"/>
  <c r="H23" i="2"/>
  <c r="K20" i="2"/>
  <c r="I18" i="2"/>
  <c r="S16" i="2"/>
  <c r="J13" i="2"/>
  <c r="H11" i="2"/>
  <c r="K8" i="2"/>
  <c r="C6" i="2"/>
  <c r="O11" i="93" l="1"/>
  <c r="N10" i="93"/>
  <c r="I11" i="93"/>
  <c r="M11" i="93"/>
  <c r="H12" i="92"/>
  <c r="K20" i="92"/>
  <c r="N10" i="92"/>
  <c r="I12" i="92"/>
  <c r="K13" i="92"/>
  <c r="Q18" i="91"/>
  <c r="I18" i="91"/>
  <c r="K20" i="91"/>
  <c r="O20" i="91"/>
  <c r="P20" i="90"/>
  <c r="H11" i="90"/>
  <c r="O11" i="90"/>
  <c r="J13" i="90"/>
  <c r="P17" i="90"/>
  <c r="K18" i="90"/>
  <c r="M8" i="89"/>
  <c r="K18" i="89"/>
  <c r="P18" i="89"/>
  <c r="Q19" i="89"/>
  <c r="N20" i="89"/>
  <c r="M20" i="89"/>
  <c r="P12" i="89"/>
  <c r="N8" i="89"/>
  <c r="Q7" i="88"/>
  <c r="Q18" i="88"/>
  <c r="K18" i="88"/>
  <c r="O18" i="88"/>
  <c r="J19" i="88"/>
  <c r="S16" i="88"/>
  <c r="L16" i="88"/>
  <c r="I18" i="88"/>
  <c r="K7" i="88"/>
  <c r="Q11" i="87"/>
  <c r="J11" i="87"/>
  <c r="K11" i="87"/>
  <c r="I11" i="87"/>
  <c r="P10" i="86"/>
  <c r="P18" i="86"/>
  <c r="N10" i="86"/>
  <c r="Q12" i="86"/>
  <c r="L11" i="86"/>
  <c r="M20" i="86"/>
  <c r="M18" i="86"/>
  <c r="J23" i="86"/>
  <c r="O18" i="86"/>
  <c r="O20" i="86"/>
  <c r="J18" i="86"/>
  <c r="L16" i="85"/>
  <c r="K18" i="85"/>
  <c r="I18" i="85"/>
  <c r="M20" i="85"/>
  <c r="K11" i="85"/>
  <c r="M18" i="85"/>
  <c r="R10" i="84"/>
  <c r="P6" i="84"/>
  <c r="K8" i="84"/>
  <c r="Q8" i="84"/>
  <c r="H11" i="84"/>
  <c r="K11" i="84"/>
  <c r="Q18" i="84"/>
  <c r="N20" i="84"/>
  <c r="J13" i="84"/>
  <c r="Q17" i="84"/>
  <c r="P16" i="84"/>
  <c r="I11" i="84"/>
  <c r="J11" i="84"/>
  <c r="O18" i="84"/>
  <c r="K13" i="84"/>
  <c r="L11" i="83"/>
  <c r="R11" i="83"/>
  <c r="K8" i="83"/>
  <c r="P10" i="83"/>
  <c r="S10" i="83"/>
  <c r="G11" i="83"/>
  <c r="O11" i="83"/>
  <c r="H17" i="83"/>
  <c r="N10" i="83"/>
  <c r="R10" i="83"/>
  <c r="G21" i="82"/>
  <c r="M11" i="82"/>
  <c r="O13" i="82"/>
  <c r="Q19" i="82"/>
  <c r="G19" i="82"/>
  <c r="J13" i="82"/>
  <c r="S16" i="82"/>
  <c r="N16" i="82"/>
  <c r="H14" i="81"/>
  <c r="K11" i="81"/>
  <c r="J18" i="81"/>
  <c r="R22" i="81"/>
  <c r="M18" i="81"/>
  <c r="K18" i="80"/>
  <c r="H17" i="80"/>
  <c r="O18" i="80"/>
  <c r="G21" i="80"/>
  <c r="M18" i="80"/>
  <c r="J17" i="80"/>
  <c r="O11" i="80"/>
  <c r="Q11" i="80"/>
  <c r="M20" i="78"/>
  <c r="L6" i="78"/>
  <c r="M6" i="78"/>
  <c r="P10" i="78"/>
  <c r="I6" i="78"/>
  <c r="S16" i="78"/>
  <c r="N16" i="78"/>
  <c r="K6" i="78"/>
  <c r="Q6" i="78"/>
  <c r="O20" i="78"/>
  <c r="O6" i="78"/>
  <c r="P16" i="78"/>
  <c r="P11" i="78"/>
  <c r="Q15" i="78"/>
  <c r="Q13" i="77"/>
  <c r="J13" i="77"/>
  <c r="P23" i="77"/>
  <c r="I23" i="77"/>
  <c r="K23" i="77"/>
  <c r="Q11" i="77"/>
  <c r="Q23" i="77"/>
  <c r="N23" i="77"/>
  <c r="K20" i="77"/>
  <c r="H23" i="77"/>
  <c r="O20" i="77"/>
  <c r="M11" i="77"/>
  <c r="O13" i="77"/>
  <c r="M20" i="77"/>
  <c r="P22" i="75"/>
  <c r="S10" i="75"/>
  <c r="S22" i="75"/>
  <c r="I12" i="75"/>
  <c r="N10" i="75"/>
  <c r="O13" i="75"/>
  <c r="L16" i="75"/>
  <c r="K18" i="75"/>
  <c r="O18" i="75"/>
  <c r="J18" i="75"/>
  <c r="M20" i="75"/>
  <c r="P10" i="75"/>
  <c r="N23" i="73"/>
  <c r="G29" i="73"/>
  <c r="M20" i="73"/>
  <c r="N11" i="94"/>
  <c r="L11" i="94"/>
  <c r="O10" i="94"/>
  <c r="Q15" i="93"/>
  <c r="M8" i="93"/>
  <c r="Q19" i="93"/>
  <c r="J11" i="93"/>
  <c r="Q11" i="93"/>
  <c r="Q17" i="93"/>
  <c r="K8" i="93"/>
  <c r="S16" i="93"/>
  <c r="H11" i="93"/>
  <c r="S10" i="93"/>
  <c r="K20" i="93"/>
  <c r="R10" i="93"/>
  <c r="Q19" i="92"/>
  <c r="O13" i="92"/>
  <c r="J19" i="92"/>
  <c r="O6" i="92"/>
  <c r="L16" i="92"/>
  <c r="I18" i="92"/>
  <c r="J7" i="92"/>
  <c r="N16" i="92"/>
  <c r="R10" i="92"/>
  <c r="P16" i="92"/>
  <c r="P10" i="92"/>
  <c r="S16" i="92"/>
  <c r="I19" i="92"/>
  <c r="L11" i="92"/>
  <c r="M18" i="92"/>
  <c r="S10" i="92"/>
  <c r="Q12" i="92"/>
  <c r="J13" i="91"/>
  <c r="Q11" i="91"/>
  <c r="K11" i="91"/>
  <c r="I11" i="91"/>
  <c r="M13" i="91"/>
  <c r="K9" i="91"/>
  <c r="K13" i="91"/>
  <c r="M11" i="91"/>
  <c r="H11" i="91"/>
  <c r="O8" i="91"/>
  <c r="H12" i="91"/>
  <c r="O11" i="91"/>
  <c r="O13" i="91"/>
  <c r="J11" i="91"/>
  <c r="Q12" i="91"/>
  <c r="N11" i="90"/>
  <c r="I18" i="90"/>
  <c r="K11" i="90"/>
  <c r="H12" i="90"/>
  <c r="P16" i="90"/>
  <c r="K17" i="90"/>
  <c r="H10" i="90"/>
  <c r="Q15" i="90"/>
  <c r="K13" i="90"/>
  <c r="J11" i="90"/>
  <c r="G17" i="90"/>
  <c r="M15" i="90"/>
  <c r="Q11" i="90"/>
  <c r="N15" i="90"/>
  <c r="H19" i="89"/>
  <c r="O20" i="89"/>
  <c r="P10" i="89"/>
  <c r="K20" i="89"/>
  <c r="L23" i="89"/>
  <c r="J16" i="89"/>
  <c r="N16" i="89"/>
  <c r="P23" i="89"/>
  <c r="R10" i="89"/>
  <c r="O8" i="89"/>
  <c r="K11" i="88"/>
  <c r="I19" i="88"/>
  <c r="J12" i="88"/>
  <c r="P22" i="88"/>
  <c r="P16" i="88"/>
  <c r="N16" i="88"/>
  <c r="M15" i="88"/>
  <c r="O6" i="88"/>
  <c r="O17" i="88"/>
  <c r="K19" i="88"/>
  <c r="I7" i="88"/>
  <c r="M6" i="88"/>
  <c r="M11" i="88"/>
  <c r="K17" i="88"/>
  <c r="O13" i="88"/>
  <c r="N22" i="88"/>
  <c r="M11" i="87"/>
  <c r="S16" i="87"/>
  <c r="P10" i="87"/>
  <c r="M20" i="87"/>
  <c r="L8" i="87"/>
  <c r="P16" i="87"/>
  <c r="L6" i="87"/>
  <c r="L16" i="87"/>
  <c r="H11" i="87"/>
  <c r="P20" i="87"/>
  <c r="O10" i="87"/>
  <c r="K20" i="87"/>
  <c r="O18" i="87"/>
  <c r="L13" i="87"/>
  <c r="M18" i="87"/>
  <c r="Q18" i="87"/>
  <c r="J18" i="87"/>
  <c r="Q20" i="87"/>
  <c r="I18" i="87"/>
  <c r="O11" i="87"/>
  <c r="N16" i="87"/>
  <c r="S10" i="86"/>
  <c r="M8" i="86"/>
  <c r="K8" i="86"/>
  <c r="R10" i="86"/>
  <c r="K23" i="86"/>
  <c r="K18" i="86"/>
  <c r="I23" i="86"/>
  <c r="O13" i="85"/>
  <c r="N10" i="85"/>
  <c r="P10" i="85"/>
  <c r="Q15" i="85"/>
  <c r="M13" i="85"/>
  <c r="N16" i="85"/>
  <c r="L8" i="84"/>
  <c r="L13" i="84"/>
  <c r="G17" i="84"/>
  <c r="S16" i="84"/>
  <c r="O13" i="84"/>
  <c r="L16" i="84"/>
  <c r="P10" i="84"/>
  <c r="Q13" i="84"/>
  <c r="N16" i="84"/>
  <c r="N18" i="83"/>
  <c r="I19" i="83"/>
  <c r="S22" i="83"/>
  <c r="P22" i="83"/>
  <c r="R22" i="83"/>
  <c r="J17" i="83"/>
  <c r="I17" i="83"/>
  <c r="O17" i="83"/>
  <c r="I7" i="83"/>
  <c r="M11" i="83"/>
  <c r="H11" i="83"/>
  <c r="K20" i="82"/>
  <c r="Q7" i="82"/>
  <c r="J11" i="82"/>
  <c r="G9" i="82"/>
  <c r="G7" i="82"/>
  <c r="I19" i="82"/>
  <c r="Q20" i="82"/>
  <c r="P12" i="82"/>
  <c r="K11" i="82"/>
  <c r="K13" i="82"/>
  <c r="O11" i="82"/>
  <c r="M13" i="82"/>
  <c r="Q11" i="82"/>
  <c r="M15" i="82"/>
  <c r="P18" i="82"/>
  <c r="H11" i="82"/>
  <c r="O17" i="82"/>
  <c r="Q17" i="82"/>
  <c r="K9" i="82"/>
  <c r="H11" i="81"/>
  <c r="O29" i="81"/>
  <c r="M11" i="81"/>
  <c r="O11" i="81"/>
  <c r="J11" i="81"/>
  <c r="Q13" i="81"/>
  <c r="P13" i="81"/>
  <c r="I11" i="81"/>
  <c r="H26" i="81"/>
  <c r="K13" i="81"/>
  <c r="S16" i="81"/>
  <c r="N16" i="81"/>
  <c r="L16" i="81"/>
  <c r="M13" i="81"/>
  <c r="N28" i="81"/>
  <c r="J25" i="81"/>
  <c r="H19" i="81"/>
  <c r="M35" i="81"/>
  <c r="I35" i="81"/>
  <c r="S24" i="81"/>
  <c r="S28" i="81"/>
  <c r="N25" i="81"/>
  <c r="P28" i="81"/>
  <c r="I19" i="81"/>
  <c r="Q25" i="81"/>
  <c r="Q35" i="81"/>
  <c r="P20" i="81"/>
  <c r="N11" i="81"/>
  <c r="K32" i="81"/>
  <c r="Q19" i="81"/>
  <c r="G19" i="81"/>
  <c r="H35" i="81"/>
  <c r="L35" i="81"/>
  <c r="O35" i="81"/>
  <c r="R10" i="81"/>
  <c r="O25" i="81"/>
  <c r="J35" i="81"/>
  <c r="P24" i="81"/>
  <c r="P11" i="81"/>
  <c r="K35" i="81"/>
  <c r="K25" i="81"/>
  <c r="P10" i="81"/>
  <c r="O13" i="81"/>
  <c r="L28" i="81"/>
  <c r="O17" i="80"/>
  <c r="P17" i="80"/>
  <c r="H10" i="80"/>
  <c r="Q8" i="80"/>
  <c r="K8" i="80"/>
  <c r="P10" i="80"/>
  <c r="S10" i="80"/>
  <c r="O15" i="78"/>
  <c r="P20" i="78"/>
  <c r="J6" i="78"/>
  <c r="N11" i="78"/>
  <c r="H6" i="78"/>
  <c r="N13" i="78"/>
  <c r="Q20" i="78"/>
  <c r="R6" i="78"/>
  <c r="P18" i="77"/>
  <c r="Q15" i="77"/>
  <c r="K13" i="77"/>
  <c r="N10" i="77"/>
  <c r="M15" i="77"/>
  <c r="P11" i="77"/>
  <c r="L11" i="77"/>
  <c r="P10" i="77"/>
  <c r="R10" i="77"/>
  <c r="S10" i="77"/>
  <c r="S16" i="75"/>
  <c r="S17" i="75"/>
  <c r="K14" i="75"/>
  <c r="R10" i="75"/>
  <c r="J12" i="75"/>
  <c r="Q12" i="75"/>
  <c r="P16" i="75"/>
  <c r="G14" i="75"/>
  <c r="L11" i="75"/>
  <c r="N16" i="75"/>
  <c r="S28" i="73"/>
  <c r="M35" i="73"/>
  <c r="R10" i="73"/>
  <c r="L11" i="73"/>
  <c r="Q13" i="73"/>
  <c r="N22" i="73"/>
  <c r="H29" i="73"/>
  <c r="P23" i="73"/>
  <c r="H12" i="73"/>
  <c r="O13" i="73"/>
  <c r="M13" i="73"/>
  <c r="N10" i="73"/>
  <c r="M27" i="73"/>
  <c r="P29" i="73"/>
  <c r="R22" i="73"/>
  <c r="Q8" i="73"/>
  <c r="K13" i="73"/>
  <c r="O29" i="73"/>
  <c r="M18" i="73"/>
  <c r="O35" i="73"/>
  <c r="I12" i="73"/>
  <c r="H35" i="73"/>
  <c r="L16" i="73"/>
  <c r="L28" i="73"/>
  <c r="N16" i="73"/>
  <c r="S10" i="73"/>
  <c r="K8" i="73"/>
  <c r="G17" i="73"/>
  <c r="P22" i="73"/>
  <c r="Q20" i="73"/>
  <c r="Q24" i="73"/>
  <c r="H24" i="73"/>
  <c r="I17" i="73"/>
  <c r="O17" i="73"/>
  <c r="Q31" i="73"/>
  <c r="J35" i="73"/>
  <c r="H17" i="73"/>
  <c r="J18" i="73"/>
  <c r="G33" i="73"/>
  <c r="Q29" i="73"/>
  <c r="O18" i="73"/>
  <c r="S16" i="73"/>
  <c r="K35" i="73"/>
  <c r="G21" i="73"/>
  <c r="I35" i="73"/>
  <c r="P16" i="73"/>
  <c r="S22" i="73"/>
  <c r="I18" i="73"/>
  <c r="P10" i="73"/>
  <c r="G9" i="73"/>
  <c r="Q35" i="73"/>
  <c r="O7" i="75"/>
  <c r="K7" i="75"/>
  <c r="G7" i="75"/>
  <c r="M7" i="75"/>
  <c r="H7" i="75"/>
  <c r="Q7" i="75"/>
  <c r="G35" i="41"/>
  <c r="K35" i="41"/>
  <c r="O35" i="41"/>
  <c r="Q35" i="41"/>
  <c r="H35" i="41"/>
  <c r="J35" i="41"/>
  <c r="I35" i="41"/>
  <c r="R9" i="94"/>
  <c r="S9" i="94"/>
  <c r="L9" i="94"/>
  <c r="N9" i="94"/>
  <c r="P9" i="94"/>
  <c r="N8" i="94"/>
  <c r="R8" i="94"/>
  <c r="S8" i="94"/>
  <c r="S9" i="42"/>
  <c r="P9" i="42"/>
  <c r="L9" i="42"/>
  <c r="N9" i="42"/>
  <c r="R9" i="42"/>
  <c r="J8" i="93"/>
  <c r="O8" i="93"/>
  <c r="H8" i="93"/>
  <c r="I8" i="93"/>
  <c r="G8" i="93"/>
  <c r="L20" i="93"/>
  <c r="N20" i="93"/>
  <c r="R20" i="93"/>
  <c r="S20" i="93"/>
  <c r="Q14" i="93"/>
  <c r="G14" i="93"/>
  <c r="H14" i="93"/>
  <c r="I14" i="93"/>
  <c r="K14" i="93"/>
  <c r="M14" i="93"/>
  <c r="O14" i="93"/>
  <c r="R33" i="81"/>
  <c r="L33" i="81"/>
  <c r="P33" i="81"/>
  <c r="N33" i="81"/>
  <c r="S33" i="81"/>
  <c r="N24" i="81"/>
  <c r="L24" i="81"/>
  <c r="O19" i="81"/>
  <c r="K19" i="81"/>
  <c r="M19" i="81"/>
  <c r="M29" i="69"/>
  <c r="H29" i="69"/>
  <c r="I29" i="69"/>
  <c r="J29" i="69"/>
  <c r="K29" i="69"/>
  <c r="G29" i="69"/>
  <c r="N12" i="69"/>
  <c r="P12" i="69"/>
  <c r="R12" i="69"/>
  <c r="S12" i="69"/>
  <c r="L12" i="69"/>
  <c r="L9" i="92"/>
  <c r="N9" i="92"/>
  <c r="R9" i="92"/>
  <c r="S9" i="92"/>
  <c r="P9" i="92"/>
  <c r="O19" i="92"/>
  <c r="H19" i="92"/>
  <c r="G19" i="92"/>
  <c r="M19" i="92"/>
  <c r="K15" i="42"/>
  <c r="G15" i="42"/>
  <c r="H15" i="42"/>
  <c r="J15" i="42"/>
  <c r="I15" i="42"/>
  <c r="S23" i="42"/>
  <c r="R23" i="42"/>
  <c r="G6" i="91"/>
  <c r="O6" i="91"/>
  <c r="K6" i="91"/>
  <c r="Q6" i="91"/>
  <c r="J6" i="91"/>
  <c r="I6" i="91"/>
  <c r="H6" i="91"/>
  <c r="H9" i="91"/>
  <c r="O9" i="91"/>
  <c r="Q9" i="91"/>
  <c r="G9" i="91"/>
  <c r="I9" i="91"/>
  <c r="M9" i="91"/>
  <c r="P20" i="91"/>
  <c r="S20" i="91"/>
  <c r="N20" i="91"/>
  <c r="L20" i="91"/>
  <c r="R20" i="91"/>
  <c r="S23" i="79"/>
  <c r="R23" i="79"/>
  <c r="L27" i="41"/>
  <c r="S27" i="41"/>
  <c r="R27" i="41"/>
  <c r="P27" i="41"/>
  <c r="N27" i="41"/>
  <c r="J20" i="89"/>
  <c r="I20" i="89"/>
  <c r="H20" i="89"/>
  <c r="G20" i="89"/>
  <c r="L20" i="89"/>
  <c r="R20" i="89"/>
  <c r="S20" i="89"/>
  <c r="R21" i="89"/>
  <c r="N21" i="89"/>
  <c r="L21" i="89"/>
  <c r="P21" i="89"/>
  <c r="N17" i="75"/>
  <c r="L17" i="75"/>
  <c r="R17" i="75"/>
  <c r="M9" i="90"/>
  <c r="O9" i="90"/>
  <c r="G9" i="90"/>
  <c r="H9" i="90"/>
  <c r="J9" i="90"/>
  <c r="Q9" i="90"/>
  <c r="K9" i="90"/>
  <c r="I9" i="90"/>
  <c r="L15" i="90"/>
  <c r="P15" i="90"/>
  <c r="R15" i="90"/>
  <c r="S11" i="90"/>
  <c r="R11" i="90"/>
  <c r="L11" i="90"/>
  <c r="L20" i="78"/>
  <c r="R20" i="78"/>
  <c r="S20" i="78"/>
  <c r="I13" i="77"/>
  <c r="G13" i="77"/>
  <c r="H13" i="77"/>
  <c r="S11" i="77"/>
  <c r="R11" i="77"/>
  <c r="M10" i="87"/>
  <c r="I10" i="87"/>
  <c r="G10" i="87"/>
  <c r="H10" i="87"/>
  <c r="K10" i="87"/>
  <c r="J10" i="87"/>
  <c r="H18" i="87"/>
  <c r="G18" i="87"/>
  <c r="Q14" i="87"/>
  <c r="H14" i="87"/>
  <c r="J14" i="87"/>
  <c r="K14" i="87"/>
  <c r="M14" i="87"/>
  <c r="G14" i="87"/>
  <c r="I14" i="87"/>
  <c r="O14" i="87"/>
  <c r="L19" i="86"/>
  <c r="N19" i="86"/>
  <c r="P19" i="86"/>
  <c r="R19" i="86"/>
  <c r="S19" i="86"/>
  <c r="J20" i="42"/>
  <c r="I20" i="42"/>
  <c r="H20" i="42"/>
  <c r="G20" i="42"/>
  <c r="L20" i="88"/>
  <c r="R20" i="88"/>
  <c r="S20" i="88"/>
  <c r="N20" i="88"/>
  <c r="G6" i="88"/>
  <c r="K6" i="88"/>
  <c r="I6" i="88"/>
  <c r="J6" i="88"/>
  <c r="H6" i="88"/>
  <c r="M22" i="88"/>
  <c r="O22" i="88"/>
  <c r="H22" i="88"/>
  <c r="J22" i="88"/>
  <c r="K22" i="88"/>
  <c r="Q22" i="88"/>
  <c r="I22" i="88"/>
  <c r="G22" i="88"/>
  <c r="M7" i="76"/>
  <c r="G7" i="76"/>
  <c r="H7" i="76"/>
  <c r="I7" i="76"/>
  <c r="K7" i="76"/>
  <c r="O7" i="76"/>
  <c r="J7" i="76"/>
  <c r="Q7" i="76"/>
  <c r="Q21" i="76"/>
  <c r="K21" i="76"/>
  <c r="M21" i="76"/>
  <c r="O21" i="76"/>
  <c r="J21" i="76"/>
  <c r="M17" i="76"/>
  <c r="I17" i="76"/>
  <c r="J17" i="76"/>
  <c r="K17" i="76"/>
  <c r="L15" i="85"/>
  <c r="R15" i="85"/>
  <c r="P15" i="85"/>
  <c r="S15" i="85"/>
  <c r="L20" i="85"/>
  <c r="N20" i="85"/>
  <c r="R20" i="85"/>
  <c r="S20" i="85"/>
  <c r="G16" i="85"/>
  <c r="J16" i="85"/>
  <c r="K16" i="85"/>
  <c r="M16" i="85"/>
  <c r="O16" i="85"/>
  <c r="Q16" i="85"/>
  <c r="H16" i="85"/>
  <c r="O24" i="73"/>
  <c r="G24" i="73"/>
  <c r="K24" i="73"/>
  <c r="J24" i="73"/>
  <c r="M24" i="73"/>
  <c r="Q33" i="73"/>
  <c r="H33" i="73"/>
  <c r="O33" i="73"/>
  <c r="I33" i="73"/>
  <c r="J33" i="73"/>
  <c r="M33" i="73"/>
  <c r="L20" i="73"/>
  <c r="S20" i="73"/>
  <c r="N20" i="73"/>
  <c r="R20" i="73"/>
  <c r="M22" i="73"/>
  <c r="G22" i="73"/>
  <c r="O22" i="73"/>
  <c r="H22" i="73"/>
  <c r="I22" i="73"/>
  <c r="J22" i="73"/>
  <c r="K22" i="73"/>
  <c r="Q22" i="73"/>
  <c r="M17" i="73"/>
  <c r="J17" i="73"/>
  <c r="K17" i="73"/>
  <c r="N15" i="40"/>
  <c r="L15" i="40"/>
  <c r="P15" i="40"/>
  <c r="R15" i="40"/>
  <c r="L13" i="40"/>
  <c r="N13" i="40"/>
  <c r="P13" i="40"/>
  <c r="R13" i="40"/>
  <c r="S13" i="40"/>
  <c r="S35" i="40"/>
  <c r="L35" i="40"/>
  <c r="N35" i="40"/>
  <c r="R35" i="40"/>
  <c r="L25" i="40"/>
  <c r="N25" i="40"/>
  <c r="P25" i="40"/>
  <c r="R25" i="40"/>
  <c r="S25" i="40"/>
  <c r="Q21" i="84"/>
  <c r="M21" i="84"/>
  <c r="H21" i="84"/>
  <c r="O21" i="84"/>
  <c r="I21" i="84"/>
  <c r="J21" i="84"/>
  <c r="K21" i="84"/>
  <c r="R6" i="72"/>
  <c r="P6" i="72"/>
  <c r="N6" i="72"/>
  <c r="S6" i="72"/>
  <c r="L6" i="72"/>
  <c r="O11" i="92"/>
  <c r="I11" i="94"/>
  <c r="Q9" i="83"/>
  <c r="I9" i="83"/>
  <c r="J9" i="83"/>
  <c r="M9" i="83"/>
  <c r="H9" i="83"/>
  <c r="O9" i="83"/>
  <c r="Q6" i="83"/>
  <c r="J6" i="83"/>
  <c r="M6" i="83"/>
  <c r="K6" i="83"/>
  <c r="I6" i="83"/>
  <c r="H6" i="83"/>
  <c r="G6" i="83"/>
  <c r="O6" i="83"/>
  <c r="H18" i="83"/>
  <c r="G18" i="83"/>
  <c r="L27" i="71"/>
  <c r="S27" i="71"/>
  <c r="N27" i="71"/>
  <c r="R27" i="71"/>
  <c r="S10" i="71"/>
  <c r="L10" i="71"/>
  <c r="N10" i="71"/>
  <c r="P10" i="71"/>
  <c r="R10" i="71"/>
  <c r="H31" i="71"/>
  <c r="J31" i="71"/>
  <c r="Q31" i="71"/>
  <c r="G31" i="71"/>
  <c r="K31" i="71"/>
  <c r="M31" i="71"/>
  <c r="O31" i="71"/>
  <c r="O12" i="71"/>
  <c r="J12" i="71"/>
  <c r="M12" i="71"/>
  <c r="K12" i="71"/>
  <c r="N34" i="71"/>
  <c r="L34" i="71"/>
  <c r="P34" i="71"/>
  <c r="R34" i="71"/>
  <c r="S34" i="71"/>
  <c r="S9" i="82"/>
  <c r="N9" i="82"/>
  <c r="P9" i="82"/>
  <c r="R9" i="82"/>
  <c r="L9" i="82"/>
  <c r="G6" i="82"/>
  <c r="O6" i="82"/>
  <c r="K6" i="82"/>
  <c r="I6" i="82"/>
  <c r="J6" i="82"/>
  <c r="H6" i="82"/>
  <c r="Q11" i="70"/>
  <c r="O11" i="70"/>
  <c r="N29" i="70"/>
  <c r="R29" i="70"/>
  <c r="L29" i="70"/>
  <c r="S29" i="70"/>
  <c r="L15" i="70"/>
  <c r="R15" i="70"/>
  <c r="P15" i="70"/>
  <c r="S15" i="70"/>
  <c r="L6" i="70"/>
  <c r="R6" i="70"/>
  <c r="S6" i="70"/>
  <c r="P6" i="70"/>
  <c r="N6" i="70"/>
  <c r="K14" i="80"/>
  <c r="Q14" i="80"/>
  <c r="I14" i="80"/>
  <c r="J14" i="80"/>
  <c r="M14" i="80"/>
  <c r="G14" i="80"/>
  <c r="H14" i="80"/>
  <c r="O14" i="80"/>
  <c r="L8" i="80"/>
  <c r="N8" i="80"/>
  <c r="P8" i="80"/>
  <c r="R8" i="80"/>
  <c r="S8" i="80"/>
  <c r="L13" i="80"/>
  <c r="S13" i="80"/>
  <c r="R13" i="80"/>
  <c r="N13" i="80"/>
  <c r="N7" i="74"/>
  <c r="P7" i="74"/>
  <c r="R7" i="74"/>
  <c r="L7" i="74"/>
  <c r="S7" i="74"/>
  <c r="O31" i="74"/>
  <c r="J31" i="74"/>
  <c r="K31" i="74"/>
  <c r="G31" i="74"/>
  <c r="M31" i="74"/>
  <c r="H31" i="74"/>
  <c r="M10" i="74"/>
  <c r="K10" i="74"/>
  <c r="O10" i="74"/>
  <c r="Q10" i="74"/>
  <c r="J10" i="74"/>
  <c r="G10" i="74"/>
  <c r="H10" i="74"/>
  <c r="I10" i="74"/>
  <c r="S6" i="74"/>
  <c r="P6" i="74"/>
  <c r="L6" i="74"/>
  <c r="N6" i="74"/>
  <c r="L15" i="74"/>
  <c r="S15" i="74"/>
  <c r="R15" i="74"/>
  <c r="N15" i="74"/>
  <c r="P15" i="74"/>
  <c r="M22" i="74"/>
  <c r="I22" i="74"/>
  <c r="O22" i="74"/>
  <c r="G22" i="74"/>
  <c r="H22" i="74"/>
  <c r="J22" i="74"/>
  <c r="K22" i="74"/>
  <c r="Q22" i="74"/>
  <c r="L30" i="74"/>
  <c r="S30" i="74"/>
  <c r="R30" i="74"/>
  <c r="H11" i="70"/>
  <c r="O18" i="70"/>
  <c r="N13" i="70"/>
  <c r="P10" i="74"/>
  <c r="N30" i="74"/>
  <c r="K11" i="80"/>
  <c r="I11" i="83"/>
  <c r="K23" i="83"/>
  <c r="K11" i="83"/>
  <c r="S16" i="85"/>
  <c r="H23" i="86"/>
  <c r="O23" i="86"/>
  <c r="I11" i="88"/>
  <c r="Q17" i="89"/>
  <c r="N22" i="92"/>
  <c r="L18" i="83"/>
  <c r="R18" i="83"/>
  <c r="S18" i="83"/>
  <c r="N6" i="71"/>
  <c r="L6" i="71"/>
  <c r="P6" i="71"/>
  <c r="S6" i="71"/>
  <c r="R6" i="71"/>
  <c r="N29" i="71"/>
  <c r="L29" i="71"/>
  <c r="N17" i="71"/>
  <c r="L17" i="71"/>
  <c r="J8" i="71"/>
  <c r="I8" i="71"/>
  <c r="G8" i="71"/>
  <c r="H8" i="71"/>
  <c r="R33" i="71"/>
  <c r="P33" i="71"/>
  <c r="N33" i="71"/>
  <c r="S33" i="71"/>
  <c r="R21" i="71"/>
  <c r="P21" i="71"/>
  <c r="S21" i="71"/>
  <c r="N21" i="71"/>
  <c r="J20" i="82"/>
  <c r="H20" i="82"/>
  <c r="G20" i="82"/>
  <c r="I20" i="82"/>
  <c r="O19" i="82"/>
  <c r="M19" i="82"/>
  <c r="H19" i="82"/>
  <c r="K19" i="82"/>
  <c r="O7" i="82"/>
  <c r="H7" i="82"/>
  <c r="K7" i="82"/>
  <c r="M7" i="82"/>
  <c r="O7" i="70"/>
  <c r="I7" i="70"/>
  <c r="K7" i="70"/>
  <c r="J7" i="70"/>
  <c r="G7" i="70"/>
  <c r="H7" i="70"/>
  <c r="M7" i="70"/>
  <c r="O24" i="70"/>
  <c r="G24" i="70"/>
  <c r="M24" i="70"/>
  <c r="J24" i="70"/>
  <c r="K24" i="70"/>
  <c r="H24" i="70"/>
  <c r="I24" i="70"/>
  <c r="Q23" i="70"/>
  <c r="O23" i="70"/>
  <c r="M10" i="70"/>
  <c r="H10" i="70"/>
  <c r="G10" i="70"/>
  <c r="J10" i="70"/>
  <c r="I10" i="70"/>
  <c r="K10" i="70"/>
  <c r="Q10" i="70"/>
  <c r="G25" i="70"/>
  <c r="Q25" i="70"/>
  <c r="H25" i="70"/>
  <c r="J8" i="80"/>
  <c r="I8" i="80"/>
  <c r="O8" i="80"/>
  <c r="H8" i="80"/>
  <c r="H18" i="74"/>
  <c r="G18" i="74"/>
  <c r="N17" i="74"/>
  <c r="L17" i="74"/>
  <c r="R17" i="74"/>
  <c r="R14" i="74"/>
  <c r="L14" i="74"/>
  <c r="N14" i="74"/>
  <c r="P14" i="74"/>
  <c r="S14" i="74"/>
  <c r="L8" i="74"/>
  <c r="R8" i="74"/>
  <c r="S8" i="74"/>
  <c r="N8" i="74"/>
  <c r="R26" i="74"/>
  <c r="P26" i="74"/>
  <c r="S26" i="74"/>
  <c r="L26" i="74"/>
  <c r="N26" i="74"/>
  <c r="N24" i="70"/>
  <c r="R24" i="70"/>
  <c r="S24" i="70"/>
  <c r="L24" i="70"/>
  <c r="M17" i="94"/>
  <c r="H17" i="94"/>
  <c r="I17" i="94"/>
  <c r="K17" i="94"/>
  <c r="J17" i="94"/>
  <c r="G17" i="94"/>
  <c r="P7" i="94"/>
  <c r="S7" i="94"/>
  <c r="R7" i="94"/>
  <c r="N7" i="94"/>
  <c r="L7" i="94"/>
  <c r="N13" i="94"/>
  <c r="R13" i="94"/>
  <c r="S13" i="94"/>
  <c r="N24" i="42"/>
  <c r="S24" i="42"/>
  <c r="L24" i="42"/>
  <c r="R24" i="42"/>
  <c r="K15" i="93"/>
  <c r="G15" i="93"/>
  <c r="H15" i="93"/>
  <c r="O15" i="93"/>
  <c r="I15" i="93"/>
  <c r="J15" i="93"/>
  <c r="L20" i="81"/>
  <c r="R20" i="81"/>
  <c r="S20" i="81"/>
  <c r="L27" i="81"/>
  <c r="N27" i="81"/>
  <c r="P27" i="81"/>
  <c r="R27" i="81"/>
  <c r="S27" i="81"/>
  <c r="L10" i="81"/>
  <c r="S10" i="81"/>
  <c r="M34" i="81"/>
  <c r="H34" i="81"/>
  <c r="Q34" i="81"/>
  <c r="K34" i="81"/>
  <c r="O34" i="81"/>
  <c r="J34" i="81"/>
  <c r="G34" i="81"/>
  <c r="I34" i="81"/>
  <c r="G6" i="69"/>
  <c r="K6" i="69"/>
  <c r="J6" i="69"/>
  <c r="M6" i="69"/>
  <c r="I6" i="69"/>
  <c r="Q6" i="69"/>
  <c r="O6" i="69"/>
  <c r="H6" i="69"/>
  <c r="L21" i="92"/>
  <c r="N21" i="92"/>
  <c r="P21" i="92"/>
  <c r="R21" i="92"/>
  <c r="S21" i="92"/>
  <c r="N12" i="92"/>
  <c r="R12" i="92"/>
  <c r="L12" i="92"/>
  <c r="S12" i="92"/>
  <c r="J32" i="42"/>
  <c r="G32" i="42"/>
  <c r="H32" i="42"/>
  <c r="I32" i="42"/>
  <c r="Q6" i="42"/>
  <c r="K6" i="42"/>
  <c r="G6" i="42"/>
  <c r="J6" i="42"/>
  <c r="I6" i="42"/>
  <c r="H6" i="42"/>
  <c r="Q33" i="42"/>
  <c r="I33" i="42"/>
  <c r="M33" i="42"/>
  <c r="O33" i="42"/>
  <c r="J33" i="42"/>
  <c r="O7" i="42"/>
  <c r="G7" i="42"/>
  <c r="J7" i="42"/>
  <c r="H7" i="42"/>
  <c r="K7" i="42"/>
  <c r="M7" i="42"/>
  <c r="S23" i="41"/>
  <c r="N23" i="41"/>
  <c r="I13" i="91"/>
  <c r="G13" i="91"/>
  <c r="H13" i="91"/>
  <c r="L10" i="91"/>
  <c r="N10" i="91"/>
  <c r="R10" i="91"/>
  <c r="S10" i="91"/>
  <c r="P10" i="91"/>
  <c r="S21" i="79"/>
  <c r="P21" i="79"/>
  <c r="R21" i="79"/>
  <c r="N21" i="79"/>
  <c r="L21" i="79"/>
  <c r="I14" i="79"/>
  <c r="M14" i="79"/>
  <c r="G14" i="79"/>
  <c r="H14" i="79"/>
  <c r="J14" i="79"/>
  <c r="O14" i="79"/>
  <c r="K14" i="79"/>
  <c r="Q14" i="79"/>
  <c r="M29" i="41"/>
  <c r="I29" i="41"/>
  <c r="Q29" i="41"/>
  <c r="O29" i="41"/>
  <c r="K29" i="41"/>
  <c r="H29" i="41"/>
  <c r="G16" i="89"/>
  <c r="I16" i="89"/>
  <c r="Q16" i="89"/>
  <c r="K16" i="89"/>
  <c r="M16" i="89"/>
  <c r="O16" i="89"/>
  <c r="L19" i="89"/>
  <c r="N19" i="89"/>
  <c r="P19" i="89"/>
  <c r="R19" i="89"/>
  <c r="S19" i="89"/>
  <c r="O19" i="89"/>
  <c r="M19" i="89"/>
  <c r="J19" i="89"/>
  <c r="K19" i="89"/>
  <c r="R14" i="89"/>
  <c r="S14" i="89"/>
  <c r="P14" i="89"/>
  <c r="N14" i="89"/>
  <c r="L14" i="89"/>
  <c r="Q14" i="75"/>
  <c r="M14" i="75"/>
  <c r="O14" i="75"/>
  <c r="H14" i="75"/>
  <c r="I14" i="75"/>
  <c r="Q21" i="75"/>
  <c r="G21" i="75"/>
  <c r="K21" i="75"/>
  <c r="I21" i="75"/>
  <c r="J21" i="75"/>
  <c r="O21" i="75"/>
  <c r="M21" i="75"/>
  <c r="H21" i="75"/>
  <c r="N17" i="90"/>
  <c r="L17" i="90"/>
  <c r="R17" i="90"/>
  <c r="M10" i="90"/>
  <c r="K10" i="90"/>
  <c r="Q10" i="90"/>
  <c r="I10" i="90"/>
  <c r="J10" i="90"/>
  <c r="G10" i="90"/>
  <c r="K15" i="90"/>
  <c r="H15" i="90"/>
  <c r="I15" i="90"/>
  <c r="J15" i="90"/>
  <c r="O15" i="90"/>
  <c r="L10" i="78"/>
  <c r="S10" i="78"/>
  <c r="R10" i="78"/>
  <c r="G16" i="78"/>
  <c r="I16" i="78"/>
  <c r="J16" i="78"/>
  <c r="K16" i="78"/>
  <c r="Q16" i="78"/>
  <c r="O16" i="78"/>
  <c r="M16" i="78"/>
  <c r="Q14" i="78"/>
  <c r="G14" i="78"/>
  <c r="H14" i="78"/>
  <c r="K14" i="78"/>
  <c r="I14" i="78"/>
  <c r="J14" i="78"/>
  <c r="O14" i="78"/>
  <c r="M14" i="78"/>
  <c r="R9" i="77"/>
  <c r="P9" i="77"/>
  <c r="L9" i="77"/>
  <c r="N9" i="77"/>
  <c r="L18" i="77"/>
  <c r="S18" i="77"/>
  <c r="R18" i="77"/>
  <c r="L20" i="77"/>
  <c r="R20" i="77"/>
  <c r="S20" i="77"/>
  <c r="L10" i="87"/>
  <c r="R10" i="87"/>
  <c r="S10" i="87"/>
  <c r="S6" i="87"/>
  <c r="N6" i="87"/>
  <c r="P6" i="87"/>
  <c r="N8" i="87"/>
  <c r="R8" i="87"/>
  <c r="S8" i="87"/>
  <c r="J20" i="87"/>
  <c r="H20" i="87"/>
  <c r="G20" i="87"/>
  <c r="I20" i="87"/>
  <c r="Q16" i="86"/>
  <c r="H16" i="86"/>
  <c r="I16" i="86"/>
  <c r="J16" i="86"/>
  <c r="G16" i="86"/>
  <c r="M16" i="86"/>
  <c r="O16" i="86"/>
  <c r="K16" i="86"/>
  <c r="O12" i="86"/>
  <c r="M12" i="86"/>
  <c r="I12" i="86"/>
  <c r="J12" i="86"/>
  <c r="K12" i="86"/>
  <c r="G12" i="86"/>
  <c r="L18" i="86"/>
  <c r="R18" i="86"/>
  <c r="S18" i="86"/>
  <c r="I25" i="42"/>
  <c r="G25" i="42"/>
  <c r="H25" i="42"/>
  <c r="O14" i="41"/>
  <c r="Q14" i="41"/>
  <c r="H18" i="88"/>
  <c r="M18" i="88"/>
  <c r="G18" i="88"/>
  <c r="O19" i="88"/>
  <c r="H19" i="88"/>
  <c r="G19" i="88"/>
  <c r="M19" i="88"/>
  <c r="K15" i="88"/>
  <c r="G15" i="88"/>
  <c r="I15" i="88"/>
  <c r="O15" i="88"/>
  <c r="H15" i="88"/>
  <c r="J15" i="88"/>
  <c r="N12" i="76"/>
  <c r="L12" i="76"/>
  <c r="S12" i="76"/>
  <c r="P12" i="76"/>
  <c r="R12" i="76"/>
  <c r="G6" i="76"/>
  <c r="O6" i="76"/>
  <c r="Q6" i="76"/>
  <c r="J6" i="76"/>
  <c r="M6" i="76"/>
  <c r="K6" i="76"/>
  <c r="I6" i="76"/>
  <c r="H6" i="76"/>
  <c r="O12" i="76"/>
  <c r="G12" i="76"/>
  <c r="H12" i="76"/>
  <c r="K12" i="76"/>
  <c r="M12" i="76"/>
  <c r="I12" i="76"/>
  <c r="J12" i="76"/>
  <c r="L8" i="76"/>
  <c r="R8" i="76"/>
  <c r="S8" i="76"/>
  <c r="G6" i="85"/>
  <c r="O6" i="85"/>
  <c r="M6" i="85"/>
  <c r="K6" i="85"/>
  <c r="I6" i="85"/>
  <c r="J6" i="85"/>
  <c r="H6" i="85"/>
  <c r="Q6" i="85"/>
  <c r="P19" i="85"/>
  <c r="L19" i="85"/>
  <c r="N19" i="85"/>
  <c r="S19" i="85"/>
  <c r="Q21" i="73"/>
  <c r="I21" i="73"/>
  <c r="H21" i="73"/>
  <c r="J21" i="73"/>
  <c r="M21" i="73"/>
  <c r="O21" i="73"/>
  <c r="I16" i="73"/>
  <c r="Q16" i="73"/>
  <c r="H16" i="73"/>
  <c r="K16" i="73"/>
  <c r="M16" i="73"/>
  <c r="G16" i="73"/>
  <c r="J16" i="73"/>
  <c r="O16" i="73"/>
  <c r="I14" i="40"/>
  <c r="J14" i="40"/>
  <c r="K14" i="40"/>
  <c r="M14" i="40"/>
  <c r="O14" i="40"/>
  <c r="Q14" i="40"/>
  <c r="G14" i="40"/>
  <c r="H14" i="40"/>
  <c r="J8" i="40"/>
  <c r="K8" i="40"/>
  <c r="H8" i="40"/>
  <c r="I8" i="40"/>
  <c r="O8" i="40"/>
  <c r="Q8" i="40"/>
  <c r="L10" i="40"/>
  <c r="S10" i="40"/>
  <c r="N13" i="84"/>
  <c r="R13" i="84"/>
  <c r="S13" i="84"/>
  <c r="N8" i="84"/>
  <c r="R8" i="84"/>
  <c r="S8" i="84"/>
  <c r="S9" i="84"/>
  <c r="L9" i="84"/>
  <c r="N9" i="84"/>
  <c r="P9" i="84"/>
  <c r="R9" i="84"/>
  <c r="L18" i="72"/>
  <c r="R18" i="72"/>
  <c r="S18" i="72"/>
  <c r="H30" i="72"/>
  <c r="G30" i="72"/>
  <c r="L32" i="72"/>
  <c r="S32" i="72"/>
  <c r="N32" i="72"/>
  <c r="R32" i="72"/>
  <c r="M29" i="72"/>
  <c r="J29" i="72"/>
  <c r="K29" i="72"/>
  <c r="S11" i="83"/>
  <c r="S19" i="83"/>
  <c r="L19" i="83"/>
  <c r="N19" i="83"/>
  <c r="P19" i="83"/>
  <c r="R19" i="83"/>
  <c r="O12" i="83"/>
  <c r="G12" i="83"/>
  <c r="K12" i="83"/>
  <c r="M12" i="83"/>
  <c r="J32" i="71"/>
  <c r="H32" i="71"/>
  <c r="G32" i="71"/>
  <c r="I32" i="71"/>
  <c r="P31" i="71"/>
  <c r="N31" i="71"/>
  <c r="L31" i="71"/>
  <c r="S23" i="71"/>
  <c r="R23" i="71"/>
  <c r="G29" i="71"/>
  <c r="H29" i="71"/>
  <c r="I29" i="71"/>
  <c r="O29" i="71"/>
  <c r="J29" i="71"/>
  <c r="K29" i="71"/>
  <c r="M29" i="71"/>
  <c r="Q29" i="71"/>
  <c r="H16" i="82"/>
  <c r="Q16" i="82"/>
  <c r="I16" i="82"/>
  <c r="K16" i="82"/>
  <c r="M16" i="82"/>
  <c r="G16" i="82"/>
  <c r="O16" i="82"/>
  <c r="L8" i="82"/>
  <c r="R8" i="82"/>
  <c r="S8" i="82"/>
  <c r="N15" i="82"/>
  <c r="P15" i="82"/>
  <c r="R15" i="82"/>
  <c r="L15" i="82"/>
  <c r="S15" i="82"/>
  <c r="S7" i="82"/>
  <c r="P7" i="82"/>
  <c r="L7" i="82"/>
  <c r="R7" i="82"/>
  <c r="N7" i="82"/>
  <c r="L34" i="70"/>
  <c r="S34" i="70"/>
  <c r="R34" i="70"/>
  <c r="S21" i="70"/>
  <c r="R21" i="70"/>
  <c r="L21" i="70"/>
  <c r="P21" i="70"/>
  <c r="N21" i="70"/>
  <c r="Q9" i="70"/>
  <c r="K9" i="70"/>
  <c r="I9" i="70"/>
  <c r="M9" i="70"/>
  <c r="O9" i="70"/>
  <c r="J9" i="70"/>
  <c r="Q7" i="80"/>
  <c r="K7" i="80"/>
  <c r="M7" i="80"/>
  <c r="J7" i="80"/>
  <c r="G7" i="80"/>
  <c r="I7" i="80"/>
  <c r="H7" i="80"/>
  <c r="O7" i="80"/>
  <c r="S6" i="80"/>
  <c r="L6" i="80"/>
  <c r="P6" i="80"/>
  <c r="R6" i="80"/>
  <c r="N6" i="80"/>
  <c r="J20" i="80"/>
  <c r="G20" i="80"/>
  <c r="H20" i="80"/>
  <c r="I20" i="80"/>
  <c r="O20" i="80"/>
  <c r="R19" i="80"/>
  <c r="S19" i="80"/>
  <c r="L19" i="80"/>
  <c r="N19" i="80"/>
  <c r="P19" i="80"/>
  <c r="M14" i="74"/>
  <c r="K14" i="74"/>
  <c r="I14" i="74"/>
  <c r="G14" i="74"/>
  <c r="H14" i="74"/>
  <c r="J14" i="74"/>
  <c r="O14" i="74"/>
  <c r="Q14" i="74"/>
  <c r="K15" i="74"/>
  <c r="H15" i="74"/>
  <c r="I15" i="74"/>
  <c r="J15" i="74"/>
  <c r="G15" i="74"/>
  <c r="O15" i="74"/>
  <c r="N12" i="74"/>
  <c r="L12" i="74"/>
  <c r="R12" i="74"/>
  <c r="S12" i="74"/>
  <c r="S23" i="74"/>
  <c r="R23" i="74"/>
  <c r="Q14" i="94"/>
  <c r="J14" i="94"/>
  <c r="K14" i="94"/>
  <c r="M14" i="94"/>
  <c r="G14" i="94"/>
  <c r="H14" i="94"/>
  <c r="I14" i="94"/>
  <c r="O14" i="94"/>
  <c r="H30" i="42"/>
  <c r="G30" i="42"/>
  <c r="M17" i="93"/>
  <c r="J17" i="93"/>
  <c r="K17" i="93"/>
  <c r="L13" i="93"/>
  <c r="N13" i="93"/>
  <c r="S13" i="93"/>
  <c r="R13" i="93"/>
  <c r="I33" i="81"/>
  <c r="J33" i="81"/>
  <c r="O33" i="81"/>
  <c r="Q33" i="81"/>
  <c r="G33" i="81"/>
  <c r="H33" i="81"/>
  <c r="K33" i="81"/>
  <c r="M33" i="81"/>
  <c r="L30" i="81"/>
  <c r="R30" i="81"/>
  <c r="S30" i="81"/>
  <c r="G28" i="81"/>
  <c r="M28" i="81"/>
  <c r="O28" i="81"/>
  <c r="Q28" i="81"/>
  <c r="I28" i="81"/>
  <c r="H28" i="81"/>
  <c r="K28" i="81"/>
  <c r="S6" i="81"/>
  <c r="P6" i="81"/>
  <c r="N6" i="81"/>
  <c r="L6" i="81"/>
  <c r="R9" i="81"/>
  <c r="N9" i="81"/>
  <c r="L9" i="81"/>
  <c r="S9" i="81"/>
  <c r="P9" i="81"/>
  <c r="J32" i="81"/>
  <c r="G32" i="81"/>
  <c r="H32" i="81"/>
  <c r="I32" i="81"/>
  <c r="G32" i="69"/>
  <c r="H32" i="69"/>
  <c r="I32" i="69"/>
  <c r="L32" i="69"/>
  <c r="R32" i="69"/>
  <c r="S32" i="69"/>
  <c r="G8" i="69"/>
  <c r="I8" i="69"/>
  <c r="N31" i="42"/>
  <c r="R31" i="42"/>
  <c r="S31" i="42"/>
  <c r="L31" i="42"/>
  <c r="P31" i="42"/>
  <c r="Q21" i="42"/>
  <c r="O21" i="42"/>
  <c r="I21" i="42"/>
  <c r="J21" i="42"/>
  <c r="M21" i="42"/>
  <c r="O31" i="42"/>
  <c r="H31" i="42"/>
  <c r="G31" i="42"/>
  <c r="K31" i="42"/>
  <c r="I31" i="42"/>
  <c r="J31" i="42"/>
  <c r="M31" i="42"/>
  <c r="H18" i="76"/>
  <c r="G18" i="76"/>
  <c r="P7" i="91"/>
  <c r="L7" i="91"/>
  <c r="R7" i="91"/>
  <c r="S7" i="91"/>
  <c r="N7" i="91"/>
  <c r="G22" i="91"/>
  <c r="H22" i="91"/>
  <c r="I22" i="91"/>
  <c r="J22" i="91"/>
  <c r="K22" i="91"/>
  <c r="O22" i="91"/>
  <c r="Q22" i="91"/>
  <c r="M22" i="91"/>
  <c r="J8" i="91"/>
  <c r="H8" i="91"/>
  <c r="I8" i="91"/>
  <c r="G8" i="91"/>
  <c r="G9" i="79"/>
  <c r="Q9" i="79"/>
  <c r="M9" i="79"/>
  <c r="O9" i="79"/>
  <c r="L13" i="79"/>
  <c r="P13" i="79"/>
  <c r="R13" i="79"/>
  <c r="S13" i="79"/>
  <c r="H18" i="79"/>
  <c r="G18" i="79"/>
  <c r="S32" i="41"/>
  <c r="L32" i="41"/>
  <c r="N31" i="41"/>
  <c r="P31" i="41"/>
  <c r="L15" i="89"/>
  <c r="R15" i="89"/>
  <c r="S15" i="89"/>
  <c r="P15" i="89"/>
  <c r="N15" i="89"/>
  <c r="S11" i="75"/>
  <c r="R11" i="75"/>
  <c r="Q9" i="75"/>
  <c r="M9" i="75"/>
  <c r="O9" i="75"/>
  <c r="G9" i="75"/>
  <c r="H9" i="75"/>
  <c r="K9" i="75"/>
  <c r="I9" i="75"/>
  <c r="J9" i="75"/>
  <c r="Q35" i="69"/>
  <c r="O35" i="69"/>
  <c r="L18" i="78"/>
  <c r="R18" i="78"/>
  <c r="S18" i="78"/>
  <c r="J9" i="78"/>
  <c r="K9" i="78"/>
  <c r="Q9" i="78"/>
  <c r="G9" i="78"/>
  <c r="I9" i="78"/>
  <c r="O9" i="78"/>
  <c r="M9" i="78"/>
  <c r="H9" i="78"/>
  <c r="S14" i="78"/>
  <c r="N14" i="78"/>
  <c r="P14" i="78"/>
  <c r="R14" i="78"/>
  <c r="L14" i="78"/>
  <c r="G7" i="77"/>
  <c r="J7" i="77"/>
  <c r="K7" i="77"/>
  <c r="O7" i="77"/>
  <c r="H7" i="77"/>
  <c r="M7" i="77"/>
  <c r="Q7" i="77"/>
  <c r="P14" i="87"/>
  <c r="L14" i="87"/>
  <c r="R14" i="87"/>
  <c r="S14" i="87"/>
  <c r="N14" i="87"/>
  <c r="I13" i="87"/>
  <c r="H13" i="87"/>
  <c r="G13" i="87"/>
  <c r="M17" i="86"/>
  <c r="I17" i="86"/>
  <c r="J17" i="86"/>
  <c r="K17" i="86"/>
  <c r="L15" i="86"/>
  <c r="S15" i="86"/>
  <c r="P15" i="86"/>
  <c r="R15" i="86"/>
  <c r="O22" i="42"/>
  <c r="M22" i="42"/>
  <c r="Q22" i="42"/>
  <c r="I22" i="42"/>
  <c r="J22" i="42"/>
  <c r="K22" i="42"/>
  <c r="G22" i="42"/>
  <c r="H22" i="42"/>
  <c r="M29" i="42"/>
  <c r="H29" i="42"/>
  <c r="I29" i="42"/>
  <c r="J29" i="42"/>
  <c r="K29" i="42"/>
  <c r="R13" i="41"/>
  <c r="P13" i="41"/>
  <c r="L13" i="41"/>
  <c r="S13" i="41"/>
  <c r="Q14" i="88"/>
  <c r="I14" i="88"/>
  <c r="G14" i="88"/>
  <c r="H14" i="88"/>
  <c r="M14" i="88"/>
  <c r="O14" i="88"/>
  <c r="K14" i="88"/>
  <c r="O12" i="88"/>
  <c r="G12" i="88"/>
  <c r="M12" i="88"/>
  <c r="N17" i="76"/>
  <c r="L17" i="76"/>
  <c r="R17" i="76"/>
  <c r="S17" i="76"/>
  <c r="M22" i="76"/>
  <c r="G22" i="76"/>
  <c r="H22" i="76"/>
  <c r="I22" i="76"/>
  <c r="J22" i="76"/>
  <c r="K22" i="76"/>
  <c r="Q22" i="76"/>
  <c r="L20" i="76"/>
  <c r="R20" i="76"/>
  <c r="S20" i="76"/>
  <c r="J8" i="42"/>
  <c r="I8" i="42"/>
  <c r="G8" i="42"/>
  <c r="H8" i="42"/>
  <c r="P9" i="85"/>
  <c r="L9" i="85"/>
  <c r="N9" i="85"/>
  <c r="R9" i="85"/>
  <c r="S9" i="85"/>
  <c r="K15" i="85"/>
  <c r="H15" i="85"/>
  <c r="I15" i="85"/>
  <c r="G15" i="85"/>
  <c r="J15" i="85"/>
  <c r="O15" i="85"/>
  <c r="N17" i="85"/>
  <c r="R17" i="85"/>
  <c r="L17" i="85"/>
  <c r="J8" i="73"/>
  <c r="G8" i="73"/>
  <c r="O8" i="73"/>
  <c r="H8" i="73"/>
  <c r="I8" i="73"/>
  <c r="P26" i="73"/>
  <c r="L26" i="73"/>
  <c r="N26" i="73"/>
  <c r="S26" i="73"/>
  <c r="N12" i="73"/>
  <c r="S12" i="73"/>
  <c r="L12" i="73"/>
  <c r="R12" i="73"/>
  <c r="O12" i="73"/>
  <c r="G12" i="73"/>
  <c r="J12" i="73"/>
  <c r="K12" i="73"/>
  <c r="M12" i="73"/>
  <c r="Q12" i="40"/>
  <c r="M12" i="40"/>
  <c r="O12" i="40"/>
  <c r="G12" i="40"/>
  <c r="I12" i="40"/>
  <c r="L34" i="40"/>
  <c r="S34" i="40"/>
  <c r="O7" i="40"/>
  <c r="G7" i="40"/>
  <c r="H7" i="40"/>
  <c r="M7" i="40"/>
  <c r="J7" i="40"/>
  <c r="K7" i="40"/>
  <c r="P26" i="40"/>
  <c r="N26" i="40"/>
  <c r="G6" i="84"/>
  <c r="H6" i="84"/>
  <c r="M6" i="84"/>
  <c r="K6" i="84"/>
  <c r="Q6" i="84"/>
  <c r="O6" i="84"/>
  <c r="J6" i="84"/>
  <c r="I6" i="84"/>
  <c r="L20" i="84"/>
  <c r="S20" i="84"/>
  <c r="R20" i="84"/>
  <c r="L15" i="84"/>
  <c r="P15" i="84"/>
  <c r="R15" i="84"/>
  <c r="S15" i="84"/>
  <c r="M17" i="84"/>
  <c r="I17" i="84"/>
  <c r="J17" i="84"/>
  <c r="K17" i="84"/>
  <c r="H17" i="84"/>
  <c r="H16" i="72"/>
  <c r="Q16" i="72"/>
  <c r="G16" i="72"/>
  <c r="I16" i="72"/>
  <c r="J16" i="72"/>
  <c r="K16" i="72"/>
  <c r="M16" i="72"/>
  <c r="O16" i="72"/>
  <c r="O31" i="72"/>
  <c r="H31" i="72"/>
  <c r="J31" i="72"/>
  <c r="K31" i="72"/>
  <c r="G31" i="72"/>
  <c r="M31" i="72"/>
  <c r="K18" i="70"/>
  <c r="N23" i="71"/>
  <c r="N23" i="74"/>
  <c r="P11" i="75"/>
  <c r="I18" i="79"/>
  <c r="O18" i="79"/>
  <c r="M18" i="83"/>
  <c r="Q13" i="87"/>
  <c r="K12" i="88"/>
  <c r="Q11" i="89"/>
  <c r="M8" i="91"/>
  <c r="K11" i="92"/>
  <c r="M11" i="92"/>
  <c r="J11" i="94"/>
  <c r="O19" i="83"/>
  <c r="K19" i="83"/>
  <c r="M19" i="83"/>
  <c r="G19" i="83"/>
  <c r="H19" i="83"/>
  <c r="G28" i="71"/>
  <c r="J28" i="71"/>
  <c r="Q28" i="71"/>
  <c r="H28" i="71"/>
  <c r="O28" i="71"/>
  <c r="G16" i="71"/>
  <c r="O16" i="71"/>
  <c r="H16" i="71"/>
  <c r="J16" i="71"/>
  <c r="Q16" i="71"/>
  <c r="Q26" i="71"/>
  <c r="O26" i="71"/>
  <c r="M26" i="71"/>
  <c r="S35" i="71"/>
  <c r="R35" i="71"/>
  <c r="L25" i="71"/>
  <c r="R25" i="71"/>
  <c r="S25" i="71"/>
  <c r="P19" i="71"/>
  <c r="L19" i="71"/>
  <c r="N19" i="71"/>
  <c r="S19" i="82"/>
  <c r="P19" i="82"/>
  <c r="L19" i="82"/>
  <c r="N19" i="82"/>
  <c r="R19" i="82"/>
  <c r="N12" i="82"/>
  <c r="S12" i="82"/>
  <c r="L12" i="82"/>
  <c r="R25" i="70"/>
  <c r="S25" i="70"/>
  <c r="G32" i="70"/>
  <c r="Q32" i="70"/>
  <c r="H32" i="70"/>
  <c r="I32" i="70"/>
  <c r="N17" i="70"/>
  <c r="R17" i="70"/>
  <c r="L17" i="70"/>
  <c r="S17" i="70"/>
  <c r="G6" i="80"/>
  <c r="M6" i="80"/>
  <c r="K6" i="80"/>
  <c r="J6" i="80"/>
  <c r="H6" i="80"/>
  <c r="I6" i="80"/>
  <c r="Q19" i="80"/>
  <c r="H19" i="80"/>
  <c r="G19" i="80"/>
  <c r="K19" i="80"/>
  <c r="M19" i="80"/>
  <c r="I19" i="80"/>
  <c r="J19" i="80"/>
  <c r="O19" i="80"/>
  <c r="O24" i="74"/>
  <c r="M24" i="74"/>
  <c r="J24" i="74"/>
  <c r="G24" i="74"/>
  <c r="K24" i="74"/>
  <c r="L13" i="74"/>
  <c r="R13" i="74"/>
  <c r="S13" i="74"/>
  <c r="N29" i="74"/>
  <c r="L29" i="74"/>
  <c r="R29" i="74"/>
  <c r="G9" i="94"/>
  <c r="H9" i="94"/>
  <c r="I9" i="94"/>
  <c r="J9" i="94"/>
  <c r="Q9" i="94"/>
  <c r="K9" i="94"/>
  <c r="M9" i="94"/>
  <c r="O9" i="94"/>
  <c r="J20" i="94"/>
  <c r="G20" i="94"/>
  <c r="H20" i="94"/>
  <c r="I20" i="94"/>
  <c r="R21" i="94"/>
  <c r="S21" i="94"/>
  <c r="P21" i="94"/>
  <c r="N21" i="94"/>
  <c r="L21" i="94"/>
  <c r="L10" i="94"/>
  <c r="S10" i="94"/>
  <c r="R10" i="94"/>
  <c r="L18" i="93"/>
  <c r="R18" i="93"/>
  <c r="S18" i="93"/>
  <c r="O16" i="93"/>
  <c r="Q16" i="93"/>
  <c r="G16" i="93"/>
  <c r="H16" i="93"/>
  <c r="I16" i="93"/>
  <c r="K16" i="93"/>
  <c r="J16" i="93"/>
  <c r="M16" i="93"/>
  <c r="S11" i="81"/>
  <c r="R11" i="81"/>
  <c r="N29" i="81"/>
  <c r="P29" i="81"/>
  <c r="R29" i="81"/>
  <c r="L29" i="81"/>
  <c r="S29" i="81"/>
  <c r="P7" i="81"/>
  <c r="L7" i="81"/>
  <c r="R7" i="81"/>
  <c r="N7" i="81"/>
  <c r="L13" i="81"/>
  <c r="S13" i="81"/>
  <c r="R13" i="81"/>
  <c r="Q26" i="69"/>
  <c r="M26" i="69"/>
  <c r="G26" i="69"/>
  <c r="O26" i="69"/>
  <c r="H26" i="69"/>
  <c r="I26" i="69"/>
  <c r="J26" i="69"/>
  <c r="K26" i="69"/>
  <c r="L22" i="69"/>
  <c r="S22" i="69"/>
  <c r="R22" i="69"/>
  <c r="L20" i="69"/>
  <c r="S20" i="69"/>
  <c r="R20" i="69"/>
  <c r="Q21" i="69"/>
  <c r="J21" i="69"/>
  <c r="H21" i="69"/>
  <c r="I21" i="69"/>
  <c r="G21" i="69"/>
  <c r="K21" i="69"/>
  <c r="M21" i="69"/>
  <c r="O21" i="69"/>
  <c r="L15" i="69"/>
  <c r="R15" i="69"/>
  <c r="S15" i="69"/>
  <c r="O12" i="92"/>
  <c r="G12" i="92"/>
  <c r="M12" i="92"/>
  <c r="N7" i="92"/>
  <c r="P7" i="92"/>
  <c r="R7" i="92"/>
  <c r="L7" i="92"/>
  <c r="S7" i="92"/>
  <c r="N17" i="42"/>
  <c r="R17" i="42"/>
  <c r="L17" i="42"/>
  <c r="K15" i="41"/>
  <c r="O15" i="41"/>
  <c r="M15" i="41"/>
  <c r="M10" i="91"/>
  <c r="O10" i="91"/>
  <c r="G10" i="91"/>
  <c r="J10" i="91"/>
  <c r="K10" i="91"/>
  <c r="Q10" i="91"/>
  <c r="H10" i="91"/>
  <c r="I10" i="91"/>
  <c r="L13" i="91"/>
  <c r="R13" i="91"/>
  <c r="S13" i="91"/>
  <c r="N6" i="91"/>
  <c r="L6" i="91"/>
  <c r="S6" i="91"/>
  <c r="R6" i="91"/>
  <c r="Q15" i="91"/>
  <c r="G15" i="91"/>
  <c r="K15" i="91"/>
  <c r="J15" i="91"/>
  <c r="M15" i="91"/>
  <c r="H15" i="91"/>
  <c r="O15" i="91"/>
  <c r="I15" i="91"/>
  <c r="N19" i="79"/>
  <c r="L19" i="79"/>
  <c r="S19" i="79"/>
  <c r="P19" i="79"/>
  <c r="R19" i="79"/>
  <c r="K15" i="79"/>
  <c r="I15" i="79"/>
  <c r="J15" i="79"/>
  <c r="H15" i="79"/>
  <c r="H17" i="79"/>
  <c r="G17" i="79"/>
  <c r="K17" i="79"/>
  <c r="J17" i="79"/>
  <c r="M17" i="79"/>
  <c r="O17" i="79"/>
  <c r="Q17" i="79"/>
  <c r="I17" i="79"/>
  <c r="J8" i="79"/>
  <c r="H8" i="79"/>
  <c r="I8" i="79"/>
  <c r="G8" i="79"/>
  <c r="Q8" i="79"/>
  <c r="S35" i="41"/>
  <c r="N35" i="41"/>
  <c r="G6" i="89"/>
  <c r="O6" i="89"/>
  <c r="M6" i="89"/>
  <c r="K6" i="89"/>
  <c r="I6" i="89"/>
  <c r="Q6" i="89"/>
  <c r="H6" i="89"/>
  <c r="J6" i="89"/>
  <c r="M22" i="89"/>
  <c r="J22" i="89"/>
  <c r="O22" i="89"/>
  <c r="H22" i="89"/>
  <c r="I22" i="89"/>
  <c r="Q22" i="89"/>
  <c r="G22" i="89"/>
  <c r="K22" i="89"/>
  <c r="I13" i="89"/>
  <c r="G13" i="89"/>
  <c r="H13" i="89"/>
  <c r="G9" i="89"/>
  <c r="I9" i="89"/>
  <c r="J9" i="89"/>
  <c r="K9" i="89"/>
  <c r="H9" i="89"/>
  <c r="M9" i="89"/>
  <c r="O9" i="89"/>
  <c r="Q9" i="89"/>
  <c r="M10" i="89"/>
  <c r="G10" i="89"/>
  <c r="H10" i="89"/>
  <c r="J10" i="89"/>
  <c r="K10" i="89"/>
  <c r="I10" i="89"/>
  <c r="O10" i="89"/>
  <c r="Q10" i="89"/>
  <c r="L20" i="75"/>
  <c r="N20" i="75"/>
  <c r="R20" i="75"/>
  <c r="P20" i="75"/>
  <c r="S20" i="75"/>
  <c r="R21" i="75"/>
  <c r="S21" i="75"/>
  <c r="N21" i="75"/>
  <c r="L21" i="75"/>
  <c r="P21" i="75"/>
  <c r="R7" i="42"/>
  <c r="L7" i="42"/>
  <c r="N7" i="42"/>
  <c r="P7" i="42"/>
  <c r="S7" i="42"/>
  <c r="L14" i="90"/>
  <c r="N14" i="90"/>
  <c r="P14" i="90"/>
  <c r="R14" i="90"/>
  <c r="S14" i="90"/>
  <c r="K20" i="90"/>
  <c r="G20" i="90"/>
  <c r="H20" i="90"/>
  <c r="I20" i="90"/>
  <c r="J20" i="90"/>
  <c r="O20" i="90"/>
  <c r="M20" i="90"/>
  <c r="Q20" i="90"/>
  <c r="L8" i="90"/>
  <c r="S8" i="90"/>
  <c r="N8" i="90"/>
  <c r="R9" i="78"/>
  <c r="P9" i="78"/>
  <c r="L9" i="78"/>
  <c r="N9" i="78"/>
  <c r="K15" i="78"/>
  <c r="H15" i="78"/>
  <c r="G15" i="78"/>
  <c r="I15" i="78"/>
  <c r="J15" i="78"/>
  <c r="O7" i="78"/>
  <c r="H7" i="78"/>
  <c r="I7" i="78"/>
  <c r="J7" i="78"/>
  <c r="K7" i="78"/>
  <c r="M7" i="78"/>
  <c r="G7" i="78"/>
  <c r="S11" i="78"/>
  <c r="R11" i="78"/>
  <c r="S23" i="77"/>
  <c r="R23" i="77"/>
  <c r="G16" i="77"/>
  <c r="O16" i="77"/>
  <c r="K16" i="77"/>
  <c r="M16" i="77"/>
  <c r="Q16" i="77"/>
  <c r="P19" i="87"/>
  <c r="L19" i="87"/>
  <c r="N19" i="87"/>
  <c r="R19" i="87"/>
  <c r="S19" i="87"/>
  <c r="O12" i="87"/>
  <c r="H12" i="87"/>
  <c r="K12" i="87"/>
  <c r="M12" i="87"/>
  <c r="J12" i="87"/>
  <c r="G12" i="87"/>
  <c r="I12" i="87"/>
  <c r="J20" i="86"/>
  <c r="H20" i="86"/>
  <c r="I20" i="86"/>
  <c r="G20" i="86"/>
  <c r="N12" i="86"/>
  <c r="R12" i="86"/>
  <c r="L12" i="86"/>
  <c r="S12" i="86"/>
  <c r="N17" i="86"/>
  <c r="L17" i="86"/>
  <c r="R17" i="86"/>
  <c r="S11" i="86"/>
  <c r="R11" i="86"/>
  <c r="L25" i="42"/>
  <c r="S25" i="42"/>
  <c r="R25" i="42"/>
  <c r="P6" i="42"/>
  <c r="S6" i="42"/>
  <c r="L6" i="42"/>
  <c r="R6" i="42"/>
  <c r="N6" i="42"/>
  <c r="O7" i="88"/>
  <c r="H7" i="88"/>
  <c r="G7" i="88"/>
  <c r="M7" i="88"/>
  <c r="P19" i="88"/>
  <c r="L19" i="88"/>
  <c r="N19" i="88"/>
  <c r="R19" i="88"/>
  <c r="S19" i="88"/>
  <c r="P7" i="88"/>
  <c r="L7" i="88"/>
  <c r="N7" i="88"/>
  <c r="S7" i="88"/>
  <c r="R7" i="88"/>
  <c r="I16" i="76"/>
  <c r="J16" i="76"/>
  <c r="K16" i="76"/>
  <c r="G16" i="76"/>
  <c r="H16" i="76"/>
  <c r="M16" i="76"/>
  <c r="O16" i="76"/>
  <c r="Q16" i="76"/>
  <c r="S33" i="42"/>
  <c r="L33" i="42"/>
  <c r="P33" i="42"/>
  <c r="R33" i="42"/>
  <c r="N33" i="42"/>
  <c r="R6" i="85"/>
  <c r="N6" i="85"/>
  <c r="S6" i="85"/>
  <c r="L6" i="85"/>
  <c r="P6" i="85"/>
  <c r="S14" i="85"/>
  <c r="L14" i="85"/>
  <c r="R14" i="85"/>
  <c r="N14" i="85"/>
  <c r="P14" i="85"/>
  <c r="J20" i="85"/>
  <c r="G20" i="85"/>
  <c r="H20" i="85"/>
  <c r="O20" i="85"/>
  <c r="I20" i="85"/>
  <c r="O31" i="73"/>
  <c r="G31" i="73"/>
  <c r="M31" i="73"/>
  <c r="H31" i="73"/>
  <c r="K31" i="73"/>
  <c r="J31" i="73"/>
  <c r="H18" i="73"/>
  <c r="G18" i="73"/>
  <c r="R19" i="73"/>
  <c r="P19" i="73"/>
  <c r="S19" i="73"/>
  <c r="L19" i="73"/>
  <c r="N19" i="73"/>
  <c r="P7" i="73"/>
  <c r="R7" i="73"/>
  <c r="N7" i="73"/>
  <c r="L7" i="73"/>
  <c r="S7" i="73"/>
  <c r="L8" i="73"/>
  <c r="R8" i="73"/>
  <c r="S8" i="73"/>
  <c r="N8" i="73"/>
  <c r="Q9" i="73"/>
  <c r="O9" i="73"/>
  <c r="J9" i="73"/>
  <c r="H9" i="73"/>
  <c r="I9" i="73"/>
  <c r="M9" i="73"/>
  <c r="J32" i="40"/>
  <c r="H32" i="40"/>
  <c r="I32" i="40"/>
  <c r="K32" i="40"/>
  <c r="O32" i="40"/>
  <c r="Q32" i="40"/>
  <c r="G32" i="40"/>
  <c r="Q33" i="40"/>
  <c r="O33" i="40"/>
  <c r="J33" i="40"/>
  <c r="K33" i="40"/>
  <c r="I25" i="40"/>
  <c r="G25" i="40"/>
  <c r="H25" i="40"/>
  <c r="J25" i="40"/>
  <c r="M25" i="40"/>
  <c r="O25" i="40"/>
  <c r="H18" i="40"/>
  <c r="G18" i="40"/>
  <c r="M18" i="40"/>
  <c r="O18" i="40"/>
  <c r="I13" i="84"/>
  <c r="G13" i="84"/>
  <c r="H13" i="84"/>
  <c r="G14" i="84"/>
  <c r="H14" i="84"/>
  <c r="I14" i="84"/>
  <c r="J14" i="84"/>
  <c r="K14" i="84"/>
  <c r="O14" i="84"/>
  <c r="Q14" i="84"/>
  <c r="M14" i="84"/>
  <c r="L30" i="72"/>
  <c r="S30" i="72"/>
  <c r="R30" i="72"/>
  <c r="R31" i="72"/>
  <c r="S31" i="72"/>
  <c r="L31" i="72"/>
  <c r="P31" i="72"/>
  <c r="N31" i="72"/>
  <c r="O19" i="72"/>
  <c r="J19" i="72"/>
  <c r="K19" i="72"/>
  <c r="M19" i="72"/>
  <c r="H19" i="72"/>
  <c r="G19" i="72"/>
  <c r="I25" i="72"/>
  <c r="H25" i="72"/>
  <c r="G25" i="72"/>
  <c r="P20" i="71"/>
  <c r="R20" i="71"/>
  <c r="S20" i="71"/>
  <c r="N20" i="71"/>
  <c r="L20" i="71"/>
  <c r="L31" i="74"/>
  <c r="S31" i="74"/>
  <c r="N31" i="74"/>
  <c r="P31" i="74"/>
  <c r="R31" i="74"/>
  <c r="G33" i="74"/>
  <c r="J33" i="74"/>
  <c r="K33" i="74"/>
  <c r="H33" i="74"/>
  <c r="Q33" i="74"/>
  <c r="I33" i="74"/>
  <c r="M33" i="74"/>
  <c r="O33" i="74"/>
  <c r="L25" i="74"/>
  <c r="S25" i="74"/>
  <c r="R25" i="74"/>
  <c r="G21" i="74"/>
  <c r="H21" i="74"/>
  <c r="O21" i="74"/>
  <c r="I21" i="74"/>
  <c r="J21" i="74"/>
  <c r="K21" i="74"/>
  <c r="M21" i="74"/>
  <c r="Q21" i="74"/>
  <c r="G20" i="69"/>
  <c r="H20" i="69"/>
  <c r="I20" i="69"/>
  <c r="I12" i="41"/>
  <c r="O12" i="41"/>
  <c r="Q12" i="41"/>
  <c r="J8" i="94"/>
  <c r="H8" i="94"/>
  <c r="I8" i="94"/>
  <c r="G8" i="94"/>
  <c r="L18" i="94"/>
  <c r="R18" i="94"/>
  <c r="S18" i="94"/>
  <c r="G6" i="94"/>
  <c r="J6" i="94"/>
  <c r="I6" i="94"/>
  <c r="O6" i="94"/>
  <c r="M6" i="94"/>
  <c r="K6" i="94"/>
  <c r="H6" i="94"/>
  <c r="O19" i="93"/>
  <c r="M19" i="93"/>
  <c r="G19" i="93"/>
  <c r="K19" i="93"/>
  <c r="J19" i="93"/>
  <c r="H19" i="93"/>
  <c r="O12" i="93"/>
  <c r="M12" i="93"/>
  <c r="J12" i="93"/>
  <c r="G12" i="93"/>
  <c r="K12" i="93"/>
  <c r="N15" i="93"/>
  <c r="R15" i="93"/>
  <c r="P15" i="93"/>
  <c r="L15" i="93"/>
  <c r="S15" i="93"/>
  <c r="Q14" i="81"/>
  <c r="G14" i="81"/>
  <c r="I14" i="81"/>
  <c r="K14" i="81"/>
  <c r="O14" i="81"/>
  <c r="M14" i="81"/>
  <c r="M29" i="81"/>
  <c r="H29" i="81"/>
  <c r="I29" i="81"/>
  <c r="J29" i="81"/>
  <c r="K29" i="81"/>
  <c r="G12" i="81"/>
  <c r="M12" i="81"/>
  <c r="O12" i="81"/>
  <c r="Q12" i="81"/>
  <c r="H12" i="81"/>
  <c r="I12" i="81"/>
  <c r="J12" i="81"/>
  <c r="K12" i="81"/>
  <c r="R21" i="81"/>
  <c r="S21" i="81"/>
  <c r="P21" i="81"/>
  <c r="L21" i="81"/>
  <c r="N21" i="81"/>
  <c r="G18" i="69"/>
  <c r="Q18" i="69"/>
  <c r="O19" i="69"/>
  <c r="I19" i="69"/>
  <c r="J19" i="69"/>
  <c r="K19" i="69"/>
  <c r="G19" i="69"/>
  <c r="H19" i="69"/>
  <c r="M19" i="69"/>
  <c r="P19" i="69"/>
  <c r="S19" i="69"/>
  <c r="L19" i="69"/>
  <c r="N19" i="69"/>
  <c r="R19" i="69"/>
  <c r="O7" i="92"/>
  <c r="M7" i="92"/>
  <c r="H7" i="92"/>
  <c r="G7" i="92"/>
  <c r="N18" i="92"/>
  <c r="L18" i="92"/>
  <c r="R18" i="92"/>
  <c r="S18" i="92"/>
  <c r="L6" i="92"/>
  <c r="S6" i="92"/>
  <c r="R6" i="92"/>
  <c r="N6" i="92"/>
  <c r="P6" i="92"/>
  <c r="N15" i="42"/>
  <c r="R15" i="42"/>
  <c r="L15" i="42"/>
  <c r="P15" i="42"/>
  <c r="S15" i="42"/>
  <c r="M17" i="42"/>
  <c r="I17" i="42"/>
  <c r="J17" i="42"/>
  <c r="K17" i="42"/>
  <c r="G16" i="91"/>
  <c r="Q16" i="91"/>
  <c r="O16" i="91"/>
  <c r="J16" i="91"/>
  <c r="H16" i="91"/>
  <c r="N12" i="79"/>
  <c r="L12" i="79"/>
  <c r="Q21" i="79"/>
  <c r="O21" i="79"/>
  <c r="H21" i="79"/>
  <c r="I21" i="79"/>
  <c r="K21" i="79"/>
  <c r="M21" i="79"/>
  <c r="L8" i="79"/>
  <c r="S8" i="79"/>
  <c r="G7" i="79"/>
  <c r="J7" i="79"/>
  <c r="K7" i="79"/>
  <c r="M7" i="79"/>
  <c r="O7" i="79"/>
  <c r="Q7" i="79"/>
  <c r="M17" i="41"/>
  <c r="O17" i="41"/>
  <c r="K17" i="41"/>
  <c r="I17" i="41"/>
  <c r="H17" i="41"/>
  <c r="Q17" i="41"/>
  <c r="S6" i="89"/>
  <c r="L6" i="89"/>
  <c r="R6" i="89"/>
  <c r="P6" i="89"/>
  <c r="N6" i="89"/>
  <c r="H18" i="89"/>
  <c r="G18" i="89"/>
  <c r="L8" i="89"/>
  <c r="R8" i="89"/>
  <c r="S8" i="89"/>
  <c r="P14" i="75"/>
  <c r="N14" i="75"/>
  <c r="L14" i="75"/>
  <c r="S14" i="75"/>
  <c r="R14" i="75"/>
  <c r="P7" i="75"/>
  <c r="S7" i="75"/>
  <c r="L7" i="75"/>
  <c r="N7" i="75"/>
  <c r="J20" i="75"/>
  <c r="G20" i="75"/>
  <c r="H20" i="75"/>
  <c r="O20" i="75"/>
  <c r="I20" i="75"/>
  <c r="L22" i="42"/>
  <c r="S22" i="42"/>
  <c r="N13" i="90"/>
  <c r="P13" i="90"/>
  <c r="R13" i="90"/>
  <c r="L13" i="90"/>
  <c r="S13" i="90"/>
  <c r="M21" i="78"/>
  <c r="K21" i="78"/>
  <c r="O21" i="78"/>
  <c r="H21" i="78"/>
  <c r="I21" i="78"/>
  <c r="G21" i="78"/>
  <c r="J21" i="78"/>
  <c r="Q21" i="78"/>
  <c r="J20" i="78"/>
  <c r="I20" i="78"/>
  <c r="G20" i="78"/>
  <c r="H20" i="78"/>
  <c r="R21" i="77"/>
  <c r="L21" i="77"/>
  <c r="N21" i="77"/>
  <c r="P21" i="77"/>
  <c r="N15" i="77"/>
  <c r="P15" i="77"/>
  <c r="L15" i="77"/>
  <c r="R15" i="77"/>
  <c r="S15" i="77"/>
  <c r="J20" i="77"/>
  <c r="G20" i="77"/>
  <c r="H20" i="77"/>
  <c r="I20" i="77"/>
  <c r="G16" i="87"/>
  <c r="K16" i="87"/>
  <c r="M16" i="87"/>
  <c r="Q16" i="87"/>
  <c r="I16" i="87"/>
  <c r="O16" i="87"/>
  <c r="H16" i="87"/>
  <c r="J16" i="87"/>
  <c r="N20" i="87"/>
  <c r="R20" i="87"/>
  <c r="S20" i="87"/>
  <c r="O6" i="86"/>
  <c r="K6" i="86"/>
  <c r="Q6" i="86"/>
  <c r="M6" i="86"/>
  <c r="J6" i="86"/>
  <c r="H6" i="86"/>
  <c r="G6" i="86"/>
  <c r="I6" i="86"/>
  <c r="M22" i="86"/>
  <c r="H22" i="86"/>
  <c r="I22" i="86"/>
  <c r="K22" i="86"/>
  <c r="O22" i="86"/>
  <c r="Q22" i="86"/>
  <c r="G22" i="86"/>
  <c r="J22" i="86"/>
  <c r="Q9" i="86"/>
  <c r="H9" i="86"/>
  <c r="J9" i="86"/>
  <c r="K9" i="86"/>
  <c r="M9" i="86"/>
  <c r="I9" i="86"/>
  <c r="O9" i="86"/>
  <c r="K27" i="42"/>
  <c r="J27" i="42"/>
  <c r="H27" i="42"/>
  <c r="G27" i="42"/>
  <c r="I27" i="42"/>
  <c r="L30" i="71"/>
  <c r="R30" i="71"/>
  <c r="S30" i="71"/>
  <c r="J20" i="88"/>
  <c r="G20" i="88"/>
  <c r="H20" i="88"/>
  <c r="M20" i="88"/>
  <c r="I20" i="88"/>
  <c r="O20" i="88"/>
  <c r="P13" i="88"/>
  <c r="L13" i="88"/>
  <c r="N13" i="88"/>
  <c r="R13" i="88"/>
  <c r="S13" i="88"/>
  <c r="G16" i="88"/>
  <c r="H16" i="88"/>
  <c r="J16" i="88"/>
  <c r="O16" i="88"/>
  <c r="Q16" i="88"/>
  <c r="I16" i="88"/>
  <c r="K16" i="88"/>
  <c r="M16" i="88"/>
  <c r="L21" i="76"/>
  <c r="S21" i="76"/>
  <c r="N21" i="76"/>
  <c r="P21" i="76"/>
  <c r="R21" i="76"/>
  <c r="J32" i="74"/>
  <c r="G32" i="74"/>
  <c r="H32" i="74"/>
  <c r="I32" i="74"/>
  <c r="H18" i="85"/>
  <c r="G18" i="85"/>
  <c r="M10" i="85"/>
  <c r="J10" i="85"/>
  <c r="K10" i="85"/>
  <c r="H10" i="85"/>
  <c r="I10" i="85"/>
  <c r="Q10" i="85"/>
  <c r="G10" i="85"/>
  <c r="O12" i="85"/>
  <c r="G12" i="85"/>
  <c r="J12" i="85"/>
  <c r="K12" i="85"/>
  <c r="M12" i="85"/>
  <c r="G19" i="85"/>
  <c r="H19" i="85"/>
  <c r="I19" i="85"/>
  <c r="J19" i="85"/>
  <c r="K19" i="85"/>
  <c r="O19" i="85"/>
  <c r="M19" i="85"/>
  <c r="Q19" i="85"/>
  <c r="L27" i="73"/>
  <c r="N27" i="73"/>
  <c r="P27" i="73"/>
  <c r="R27" i="73"/>
  <c r="S27" i="73"/>
  <c r="J14" i="73"/>
  <c r="K14" i="73"/>
  <c r="O14" i="73"/>
  <c r="Q14" i="73"/>
  <c r="G14" i="73"/>
  <c r="H14" i="73"/>
  <c r="I14" i="73"/>
  <c r="M14" i="73"/>
  <c r="S11" i="73"/>
  <c r="R11" i="73"/>
  <c r="L32" i="73"/>
  <c r="R32" i="73"/>
  <c r="S32" i="73"/>
  <c r="N32" i="73"/>
  <c r="P29" i="40"/>
  <c r="L29" i="40"/>
  <c r="N29" i="40"/>
  <c r="R29" i="40"/>
  <c r="S29" i="40"/>
  <c r="H30" i="40"/>
  <c r="O30" i="40"/>
  <c r="G30" i="40"/>
  <c r="M30" i="40"/>
  <c r="L31" i="40"/>
  <c r="N31" i="40"/>
  <c r="P31" i="40"/>
  <c r="R31" i="40"/>
  <c r="S31" i="40"/>
  <c r="N24" i="40"/>
  <c r="L24" i="40"/>
  <c r="R24" i="40"/>
  <c r="S24" i="40"/>
  <c r="S11" i="40"/>
  <c r="L11" i="40"/>
  <c r="N11" i="40"/>
  <c r="R11" i="40"/>
  <c r="O7" i="84"/>
  <c r="J7" i="84"/>
  <c r="I7" i="84"/>
  <c r="G7" i="84"/>
  <c r="H7" i="84"/>
  <c r="K7" i="84"/>
  <c r="M7" i="84"/>
  <c r="L10" i="84"/>
  <c r="S10" i="84"/>
  <c r="J20" i="72"/>
  <c r="I20" i="72"/>
  <c r="H20" i="72"/>
  <c r="O20" i="72"/>
  <c r="G20" i="72"/>
  <c r="L19" i="72"/>
  <c r="P19" i="72"/>
  <c r="R19" i="72"/>
  <c r="S19" i="72"/>
  <c r="N19" i="72"/>
  <c r="S23" i="72"/>
  <c r="R23" i="72"/>
  <c r="K15" i="72"/>
  <c r="G15" i="72"/>
  <c r="H15" i="72"/>
  <c r="I15" i="72"/>
  <c r="O15" i="72"/>
  <c r="J15" i="72"/>
  <c r="L13" i="72"/>
  <c r="R13" i="72"/>
  <c r="N13" i="72"/>
  <c r="S13" i="72"/>
  <c r="J22" i="72"/>
  <c r="Q22" i="72"/>
  <c r="H22" i="72"/>
  <c r="I22" i="72"/>
  <c r="M22" i="72"/>
  <c r="G22" i="72"/>
  <c r="K22" i="72"/>
  <c r="O22" i="72"/>
  <c r="N24" i="72"/>
  <c r="R24" i="72"/>
  <c r="S24" i="72"/>
  <c r="L24" i="72"/>
  <c r="R17" i="82"/>
  <c r="S17" i="82"/>
  <c r="P17" i="82"/>
  <c r="L17" i="82"/>
  <c r="N17" i="82"/>
  <c r="S21" i="80"/>
  <c r="R21" i="80"/>
  <c r="N21" i="80"/>
  <c r="P21" i="80"/>
  <c r="L21" i="80"/>
  <c r="P31" i="81"/>
  <c r="L31" i="81"/>
  <c r="N31" i="81"/>
  <c r="R31" i="81"/>
  <c r="G33" i="69"/>
  <c r="H33" i="69"/>
  <c r="O33" i="69"/>
  <c r="I33" i="69"/>
  <c r="J33" i="69"/>
  <c r="K33" i="69"/>
  <c r="M33" i="69"/>
  <c r="Q33" i="69"/>
  <c r="G16" i="69"/>
  <c r="H16" i="69"/>
  <c r="M16" i="69"/>
  <c r="O16" i="69"/>
  <c r="I16" i="69"/>
  <c r="K16" i="69"/>
  <c r="Q16" i="69"/>
  <c r="J16" i="69"/>
  <c r="G13" i="69"/>
  <c r="H13" i="69"/>
  <c r="Q13" i="69"/>
  <c r="O12" i="69"/>
  <c r="G12" i="69"/>
  <c r="H12" i="69"/>
  <c r="M12" i="69"/>
  <c r="I12" i="69"/>
  <c r="J12" i="69"/>
  <c r="K12" i="69"/>
  <c r="Q16" i="92"/>
  <c r="G16" i="92"/>
  <c r="J16" i="92"/>
  <c r="H16" i="92"/>
  <c r="I16" i="92"/>
  <c r="M16" i="92"/>
  <c r="K16" i="92"/>
  <c r="O16" i="92"/>
  <c r="Q21" i="92"/>
  <c r="J21" i="92"/>
  <c r="M21" i="92"/>
  <c r="I21" i="92"/>
  <c r="H21" i="92"/>
  <c r="O21" i="92"/>
  <c r="K15" i="92"/>
  <c r="G15" i="92"/>
  <c r="H15" i="92"/>
  <c r="Q15" i="92"/>
  <c r="J15" i="92"/>
  <c r="O15" i="92"/>
  <c r="I15" i="92"/>
  <c r="M15" i="92"/>
  <c r="S8" i="41"/>
  <c r="L8" i="41"/>
  <c r="N8" i="41"/>
  <c r="R22" i="91"/>
  <c r="L22" i="91"/>
  <c r="N22" i="91"/>
  <c r="S22" i="91"/>
  <c r="P22" i="91"/>
  <c r="R11" i="91"/>
  <c r="S11" i="91"/>
  <c r="P15" i="91"/>
  <c r="R15" i="91"/>
  <c r="S15" i="91"/>
  <c r="L15" i="91"/>
  <c r="N15" i="91"/>
  <c r="G6" i="79"/>
  <c r="K6" i="79"/>
  <c r="J6" i="79"/>
  <c r="M6" i="79"/>
  <c r="I6" i="79"/>
  <c r="H6" i="79"/>
  <c r="Q6" i="79"/>
  <c r="O6" i="79"/>
  <c r="O19" i="79"/>
  <c r="M19" i="79"/>
  <c r="J19" i="79"/>
  <c r="I25" i="41"/>
  <c r="H25" i="41"/>
  <c r="G25" i="41"/>
  <c r="M25" i="41"/>
  <c r="K25" i="41"/>
  <c r="Q25" i="41"/>
  <c r="J25" i="41"/>
  <c r="N12" i="41"/>
  <c r="P12" i="41"/>
  <c r="G22" i="41"/>
  <c r="I22" i="41"/>
  <c r="H22" i="41"/>
  <c r="Q22" i="41"/>
  <c r="O22" i="41"/>
  <c r="M22" i="41"/>
  <c r="K22" i="41"/>
  <c r="J22" i="41"/>
  <c r="L13" i="89"/>
  <c r="R13" i="89"/>
  <c r="S13" i="89"/>
  <c r="M17" i="89"/>
  <c r="K17" i="89"/>
  <c r="H17" i="89"/>
  <c r="I17" i="89"/>
  <c r="J17" i="89"/>
  <c r="P7" i="89"/>
  <c r="R7" i="89"/>
  <c r="N7" i="89"/>
  <c r="S7" i="89"/>
  <c r="L7" i="89"/>
  <c r="R8" i="75"/>
  <c r="S8" i="75"/>
  <c r="N8" i="75"/>
  <c r="L8" i="75"/>
  <c r="P8" i="75"/>
  <c r="O19" i="75"/>
  <c r="G19" i="75"/>
  <c r="H19" i="75"/>
  <c r="K19" i="75"/>
  <c r="M19" i="75"/>
  <c r="Q19" i="75"/>
  <c r="N27" i="42"/>
  <c r="L27" i="42"/>
  <c r="P27" i="42"/>
  <c r="R27" i="42"/>
  <c r="S27" i="42"/>
  <c r="S6" i="90"/>
  <c r="U6" i="90"/>
  <c r="R6" i="90"/>
  <c r="P6" i="90"/>
  <c r="N6" i="90"/>
  <c r="G6" i="90"/>
  <c r="O6" i="90"/>
  <c r="M6" i="90"/>
  <c r="I6" i="90"/>
  <c r="H6" i="90"/>
  <c r="J6" i="90"/>
  <c r="J8" i="78"/>
  <c r="G8" i="78"/>
  <c r="H8" i="78"/>
  <c r="I8" i="78"/>
  <c r="O19" i="78"/>
  <c r="K19" i="78"/>
  <c r="G19" i="78"/>
  <c r="H19" i="78"/>
  <c r="M19" i="78"/>
  <c r="J19" i="78"/>
  <c r="I19" i="78"/>
  <c r="S19" i="77"/>
  <c r="N19" i="77"/>
  <c r="R19" i="77"/>
  <c r="P19" i="77"/>
  <c r="L19" i="77"/>
  <c r="M17" i="77"/>
  <c r="J17" i="77"/>
  <c r="K17" i="77"/>
  <c r="H17" i="77"/>
  <c r="I17" i="77"/>
  <c r="G21" i="77"/>
  <c r="M21" i="77"/>
  <c r="J21" i="77"/>
  <c r="O21" i="77"/>
  <c r="H21" i="77"/>
  <c r="Q21" i="77"/>
  <c r="R14" i="77"/>
  <c r="P14" i="77"/>
  <c r="N14" i="77"/>
  <c r="L14" i="77"/>
  <c r="S14" i="77"/>
  <c r="N9" i="87"/>
  <c r="L9" i="87"/>
  <c r="R9" i="87"/>
  <c r="S9" i="87"/>
  <c r="P9" i="87"/>
  <c r="S11" i="87"/>
  <c r="R11" i="87"/>
  <c r="O19" i="87"/>
  <c r="G19" i="87"/>
  <c r="I19" i="87"/>
  <c r="K19" i="87"/>
  <c r="M19" i="87"/>
  <c r="H19" i="87"/>
  <c r="J19" i="87"/>
  <c r="O19" i="86"/>
  <c r="K19" i="86"/>
  <c r="J19" i="86"/>
  <c r="M19" i="86"/>
  <c r="G19" i="86"/>
  <c r="H19" i="86"/>
  <c r="Q21" i="86"/>
  <c r="M21" i="86"/>
  <c r="O21" i="86"/>
  <c r="I21" i="86"/>
  <c r="J21" i="86"/>
  <c r="K21" i="86"/>
  <c r="H21" i="86"/>
  <c r="O7" i="86"/>
  <c r="G7" i="86"/>
  <c r="I7" i="86"/>
  <c r="H7" i="86"/>
  <c r="J7" i="86"/>
  <c r="K7" i="86"/>
  <c r="M7" i="86"/>
  <c r="L29" i="41"/>
  <c r="P29" i="41"/>
  <c r="N29" i="41"/>
  <c r="S11" i="88"/>
  <c r="R11" i="88"/>
  <c r="L11" i="88"/>
  <c r="L15" i="88"/>
  <c r="P15" i="88"/>
  <c r="R15" i="88"/>
  <c r="S15" i="88"/>
  <c r="N15" i="88"/>
  <c r="L18" i="76"/>
  <c r="S18" i="76"/>
  <c r="R18" i="76"/>
  <c r="I19" i="76"/>
  <c r="J19" i="76"/>
  <c r="K19" i="76"/>
  <c r="G19" i="76"/>
  <c r="H19" i="76"/>
  <c r="O19" i="76"/>
  <c r="Q19" i="76"/>
  <c r="M19" i="76"/>
  <c r="R22" i="71"/>
  <c r="L22" i="71"/>
  <c r="S22" i="71"/>
  <c r="P22" i="71"/>
  <c r="N22" i="71"/>
  <c r="L13" i="85"/>
  <c r="R13" i="85"/>
  <c r="S13" i="85"/>
  <c r="N13" i="85"/>
  <c r="Q34" i="73"/>
  <c r="G34" i="73"/>
  <c r="I34" i="73"/>
  <c r="J34" i="73"/>
  <c r="M34" i="73"/>
  <c r="O34" i="73"/>
  <c r="H34" i="73"/>
  <c r="K34" i="73"/>
  <c r="L18" i="73"/>
  <c r="R18" i="73"/>
  <c r="S18" i="73"/>
  <c r="P14" i="73"/>
  <c r="L14" i="73"/>
  <c r="S14" i="73"/>
  <c r="N14" i="73"/>
  <c r="S31" i="73"/>
  <c r="L31" i="73"/>
  <c r="N31" i="73"/>
  <c r="P31" i="73"/>
  <c r="R31" i="73"/>
  <c r="L30" i="73"/>
  <c r="R30" i="73"/>
  <c r="S30" i="73"/>
  <c r="J32" i="73"/>
  <c r="O32" i="73"/>
  <c r="G32" i="73"/>
  <c r="I32" i="73"/>
  <c r="H32" i="73"/>
  <c r="P14" i="40"/>
  <c r="N14" i="40"/>
  <c r="N27" i="40"/>
  <c r="R27" i="40"/>
  <c r="L27" i="40"/>
  <c r="P27" i="40"/>
  <c r="J20" i="40"/>
  <c r="G20" i="40"/>
  <c r="H20" i="40"/>
  <c r="Q20" i="40"/>
  <c r="I20" i="40"/>
  <c r="K20" i="40"/>
  <c r="O20" i="40"/>
  <c r="G10" i="40"/>
  <c r="H10" i="40"/>
  <c r="I10" i="40"/>
  <c r="Q10" i="40"/>
  <c r="J10" i="40"/>
  <c r="K10" i="40"/>
  <c r="M10" i="40"/>
  <c r="O10" i="40"/>
  <c r="N12" i="84"/>
  <c r="R12" i="84"/>
  <c r="S12" i="84"/>
  <c r="L12" i="84"/>
  <c r="Q9" i="84"/>
  <c r="K9" i="84"/>
  <c r="H9" i="84"/>
  <c r="M9" i="84"/>
  <c r="J9" i="84"/>
  <c r="I9" i="84"/>
  <c r="O9" i="84"/>
  <c r="N17" i="72"/>
  <c r="R17" i="72"/>
  <c r="L17" i="72"/>
  <c r="I13" i="72"/>
  <c r="G13" i="72"/>
  <c r="H13" i="72"/>
  <c r="S21" i="72"/>
  <c r="P21" i="72"/>
  <c r="R21" i="72"/>
  <c r="L21" i="72"/>
  <c r="N21" i="72"/>
  <c r="H18" i="72"/>
  <c r="G18" i="72"/>
  <c r="L7" i="83"/>
  <c r="N7" i="83"/>
  <c r="P7" i="83"/>
  <c r="R7" i="83"/>
  <c r="S7" i="83"/>
  <c r="L15" i="83"/>
  <c r="N15" i="83"/>
  <c r="S15" i="83"/>
  <c r="P15" i="83"/>
  <c r="R15" i="83"/>
  <c r="N12" i="83"/>
  <c r="L12" i="83"/>
  <c r="S12" i="83"/>
  <c r="R12" i="83"/>
  <c r="N14" i="71"/>
  <c r="R14" i="71"/>
  <c r="S14" i="71"/>
  <c r="L14" i="71"/>
  <c r="P14" i="71"/>
  <c r="S26" i="71"/>
  <c r="P26" i="71"/>
  <c r="R26" i="71"/>
  <c r="L26" i="71"/>
  <c r="N26" i="71"/>
  <c r="M10" i="71"/>
  <c r="K10" i="71"/>
  <c r="J10" i="71"/>
  <c r="G10" i="71"/>
  <c r="H10" i="71"/>
  <c r="I10" i="71"/>
  <c r="M34" i="71"/>
  <c r="G34" i="71"/>
  <c r="O34" i="71"/>
  <c r="H34" i="71"/>
  <c r="I34" i="71"/>
  <c r="K34" i="71"/>
  <c r="J34" i="71"/>
  <c r="H18" i="82"/>
  <c r="G18" i="82"/>
  <c r="J11" i="79"/>
  <c r="M18" i="79"/>
  <c r="M32" i="81"/>
  <c r="Q32" i="81"/>
  <c r="G17" i="86"/>
  <c r="K13" i="87"/>
  <c r="O13" i="87"/>
  <c r="S22" i="88"/>
  <c r="J11" i="89"/>
  <c r="I11" i="92"/>
  <c r="O17" i="93"/>
  <c r="P13" i="93"/>
  <c r="H11" i="94"/>
  <c r="H16" i="42"/>
  <c r="I16" i="42"/>
  <c r="J16" i="42"/>
  <c r="K16" i="42"/>
  <c r="M16" i="42"/>
  <c r="Q16" i="42"/>
  <c r="G16" i="42"/>
  <c r="O16" i="42"/>
  <c r="S21" i="83"/>
  <c r="R21" i="83"/>
  <c r="L21" i="83"/>
  <c r="N21" i="83"/>
  <c r="P21" i="83"/>
  <c r="L13" i="83"/>
  <c r="N13" i="83"/>
  <c r="R13" i="83"/>
  <c r="S13" i="83"/>
  <c r="J8" i="83"/>
  <c r="I8" i="83"/>
  <c r="G8" i="83"/>
  <c r="H8" i="83"/>
  <c r="O8" i="83"/>
  <c r="P7" i="71"/>
  <c r="N7" i="71"/>
  <c r="L7" i="71"/>
  <c r="Q14" i="71"/>
  <c r="O14" i="71"/>
  <c r="M14" i="71"/>
  <c r="J33" i="71"/>
  <c r="I33" i="71"/>
  <c r="Q33" i="71"/>
  <c r="G33" i="71"/>
  <c r="O33" i="71"/>
  <c r="M33" i="71"/>
  <c r="H33" i="71"/>
  <c r="K33" i="71"/>
  <c r="I13" i="71"/>
  <c r="G13" i="71"/>
  <c r="H13" i="71"/>
  <c r="L20" i="70"/>
  <c r="R20" i="70"/>
  <c r="S20" i="70"/>
  <c r="P26" i="70"/>
  <c r="N26" i="70"/>
  <c r="L26" i="70"/>
  <c r="P14" i="70"/>
  <c r="L14" i="70"/>
  <c r="N14" i="70"/>
  <c r="G9" i="80"/>
  <c r="M9" i="80"/>
  <c r="O9" i="80"/>
  <c r="I9" i="80"/>
  <c r="J9" i="80"/>
  <c r="K9" i="80"/>
  <c r="Q9" i="80"/>
  <c r="H18" i="80"/>
  <c r="G18" i="80"/>
  <c r="O12" i="74"/>
  <c r="G12" i="74"/>
  <c r="J12" i="74"/>
  <c r="K12" i="74"/>
  <c r="M12" i="74"/>
  <c r="M29" i="74"/>
  <c r="I29" i="74"/>
  <c r="J29" i="74"/>
  <c r="K29" i="74"/>
  <c r="L32" i="74"/>
  <c r="R32" i="74"/>
  <c r="N32" i="74"/>
  <c r="S32" i="74"/>
  <c r="I13" i="74"/>
  <c r="H13" i="74"/>
  <c r="G13" i="74"/>
  <c r="K27" i="69"/>
  <c r="I27" i="69"/>
  <c r="J27" i="69"/>
  <c r="G27" i="69"/>
  <c r="H27" i="69"/>
  <c r="K15" i="94"/>
  <c r="H15" i="94"/>
  <c r="I15" i="94"/>
  <c r="J15" i="94"/>
  <c r="G15" i="94"/>
  <c r="S16" i="94"/>
  <c r="R16" i="94"/>
  <c r="I13" i="94"/>
  <c r="G13" i="94"/>
  <c r="H13" i="94"/>
  <c r="H10" i="93"/>
  <c r="I10" i="93"/>
  <c r="J10" i="93"/>
  <c r="K10" i="93"/>
  <c r="M10" i="93"/>
  <c r="O10" i="93"/>
  <c r="G10" i="93"/>
  <c r="Q10" i="93"/>
  <c r="P14" i="93"/>
  <c r="L14" i="93"/>
  <c r="N14" i="93"/>
  <c r="S14" i="93"/>
  <c r="R14" i="93"/>
  <c r="R6" i="93"/>
  <c r="N6" i="93"/>
  <c r="L6" i="93"/>
  <c r="S6" i="93"/>
  <c r="P6" i="93"/>
  <c r="L32" i="81"/>
  <c r="R32" i="81"/>
  <c r="S32" i="81"/>
  <c r="S23" i="81"/>
  <c r="R23" i="81"/>
  <c r="H18" i="81"/>
  <c r="G18" i="81"/>
  <c r="N12" i="42"/>
  <c r="R12" i="42"/>
  <c r="S12" i="42"/>
  <c r="L12" i="42"/>
  <c r="S31" i="41"/>
  <c r="S28" i="42"/>
  <c r="P12" i="42"/>
  <c r="K21" i="42"/>
  <c r="Q8" i="42"/>
  <c r="J8" i="69"/>
  <c r="L25" i="70"/>
  <c r="H18" i="70"/>
  <c r="J13" i="71"/>
  <c r="G14" i="71"/>
  <c r="K16" i="71"/>
  <c r="K26" i="71"/>
  <c r="P12" i="74"/>
  <c r="R10" i="74"/>
  <c r="H29" i="74"/>
  <c r="P30" i="74"/>
  <c r="K11" i="77"/>
  <c r="G17" i="77"/>
  <c r="I11" i="79"/>
  <c r="K18" i="79"/>
  <c r="H19" i="79"/>
  <c r="O11" i="79"/>
  <c r="O6" i="80"/>
  <c r="M11" i="80"/>
  <c r="P13" i="80"/>
  <c r="K8" i="81"/>
  <c r="P23" i="81"/>
  <c r="O18" i="81"/>
  <c r="J11" i="83"/>
  <c r="N11" i="83"/>
  <c r="O23" i="83"/>
  <c r="P16" i="85"/>
  <c r="J13" i="87"/>
  <c r="P11" i="87"/>
  <c r="H11" i="88"/>
  <c r="R22" i="88"/>
  <c r="Q11" i="88"/>
  <c r="I11" i="89"/>
  <c r="K8" i="91"/>
  <c r="N13" i="91"/>
  <c r="H17" i="93"/>
  <c r="J13" i="94"/>
  <c r="O11" i="94"/>
  <c r="L19" i="42"/>
  <c r="S19" i="42"/>
  <c r="N19" i="42"/>
  <c r="P19" i="42"/>
  <c r="R19" i="42"/>
  <c r="Q22" i="83"/>
  <c r="J22" i="83"/>
  <c r="K22" i="83"/>
  <c r="M22" i="83"/>
  <c r="G22" i="83"/>
  <c r="I22" i="83"/>
  <c r="H22" i="83"/>
  <c r="O22" i="83"/>
  <c r="H16" i="83"/>
  <c r="J16" i="83"/>
  <c r="K16" i="83"/>
  <c r="M16" i="83"/>
  <c r="O16" i="83"/>
  <c r="Q16" i="83"/>
  <c r="I16" i="83"/>
  <c r="G16" i="83"/>
  <c r="M17" i="83"/>
  <c r="K17" i="83"/>
  <c r="I14" i="83"/>
  <c r="M14" i="83"/>
  <c r="G14" i="83"/>
  <c r="O14" i="83"/>
  <c r="J14" i="83"/>
  <c r="H14" i="83"/>
  <c r="K14" i="83"/>
  <c r="Q14" i="83"/>
  <c r="O7" i="83"/>
  <c r="G7" i="83"/>
  <c r="H7" i="83"/>
  <c r="K7" i="83"/>
  <c r="M7" i="83"/>
  <c r="S24" i="71"/>
  <c r="N24" i="71"/>
  <c r="L24" i="71"/>
  <c r="P24" i="71"/>
  <c r="R24" i="71"/>
  <c r="I25" i="71"/>
  <c r="H25" i="71"/>
  <c r="G25" i="71"/>
  <c r="H14" i="82"/>
  <c r="I14" i="82"/>
  <c r="O14" i="82"/>
  <c r="Q14" i="82"/>
  <c r="J14" i="82"/>
  <c r="M14" i="82"/>
  <c r="G14" i="82"/>
  <c r="K14" i="82"/>
  <c r="Q21" i="82"/>
  <c r="J21" i="82"/>
  <c r="M21" i="82"/>
  <c r="H21" i="82"/>
  <c r="O21" i="82"/>
  <c r="K10" i="82"/>
  <c r="O10" i="82"/>
  <c r="Q10" i="82"/>
  <c r="G10" i="82"/>
  <c r="H10" i="82"/>
  <c r="I10" i="82"/>
  <c r="J10" i="82"/>
  <c r="M10" i="82"/>
  <c r="K15" i="82"/>
  <c r="G15" i="82"/>
  <c r="H15" i="82"/>
  <c r="J15" i="82"/>
  <c r="I15" i="82"/>
  <c r="H28" i="70"/>
  <c r="J28" i="70"/>
  <c r="G28" i="70"/>
  <c r="I28" i="70"/>
  <c r="K28" i="70"/>
  <c r="M28" i="70"/>
  <c r="O28" i="70"/>
  <c r="Q28" i="70"/>
  <c r="K15" i="70"/>
  <c r="H15" i="70"/>
  <c r="G15" i="70"/>
  <c r="I15" i="70"/>
  <c r="J15" i="70"/>
  <c r="L19" i="70"/>
  <c r="N19" i="70"/>
  <c r="R19" i="70"/>
  <c r="S19" i="70"/>
  <c r="P19" i="70"/>
  <c r="I8" i="70"/>
  <c r="H8" i="70"/>
  <c r="G8" i="70"/>
  <c r="S9" i="80"/>
  <c r="L9" i="80"/>
  <c r="N9" i="80"/>
  <c r="P9" i="80"/>
  <c r="R9" i="80"/>
  <c r="L15" i="80"/>
  <c r="P15" i="80"/>
  <c r="S15" i="80"/>
  <c r="M17" i="80"/>
  <c r="K17" i="80"/>
  <c r="I25" i="74"/>
  <c r="H25" i="74"/>
  <c r="G25" i="74"/>
  <c r="L18" i="74"/>
  <c r="R18" i="74"/>
  <c r="S18" i="74"/>
  <c r="H30" i="74"/>
  <c r="G30" i="74"/>
  <c r="O19" i="74"/>
  <c r="G19" i="74"/>
  <c r="J19" i="74"/>
  <c r="M19" i="74"/>
  <c r="H19" i="74"/>
  <c r="K19" i="74"/>
  <c r="L34" i="69"/>
  <c r="R34" i="69"/>
  <c r="S34" i="69"/>
  <c r="R11" i="94"/>
  <c r="S11" i="94"/>
  <c r="O7" i="94"/>
  <c r="H7" i="94"/>
  <c r="K7" i="94"/>
  <c r="G7" i="94"/>
  <c r="J7" i="94"/>
  <c r="I7" i="94"/>
  <c r="M7" i="94"/>
  <c r="N12" i="94"/>
  <c r="R12" i="94"/>
  <c r="S12" i="94"/>
  <c r="L12" i="94"/>
  <c r="L22" i="41"/>
  <c r="S22" i="41"/>
  <c r="P22" i="41"/>
  <c r="N22" i="41"/>
  <c r="N17" i="93"/>
  <c r="R17" i="93"/>
  <c r="L17" i="93"/>
  <c r="S35" i="81"/>
  <c r="R35" i="81"/>
  <c r="L17" i="81"/>
  <c r="N17" i="81"/>
  <c r="P17" i="81"/>
  <c r="R17" i="81"/>
  <c r="S17" i="81"/>
  <c r="Q26" i="81"/>
  <c r="O26" i="81"/>
  <c r="K26" i="81"/>
  <c r="M26" i="81"/>
  <c r="G26" i="81"/>
  <c r="I26" i="81"/>
  <c r="P19" i="81"/>
  <c r="R19" i="81"/>
  <c r="L19" i="81"/>
  <c r="N19" i="81"/>
  <c r="I21" i="81"/>
  <c r="G21" i="81"/>
  <c r="Q21" i="81"/>
  <c r="J21" i="81"/>
  <c r="H21" i="81"/>
  <c r="K21" i="81"/>
  <c r="M21" i="81"/>
  <c r="O21" i="81"/>
  <c r="P11" i="69"/>
  <c r="R11" i="69"/>
  <c r="G25" i="69"/>
  <c r="H25" i="69"/>
  <c r="L10" i="69"/>
  <c r="R10" i="69"/>
  <c r="S10" i="69"/>
  <c r="P19" i="75"/>
  <c r="S19" i="75"/>
  <c r="L19" i="75"/>
  <c r="N19" i="75"/>
  <c r="S11" i="92"/>
  <c r="R11" i="92"/>
  <c r="I13" i="92"/>
  <c r="G13" i="92"/>
  <c r="H13" i="92"/>
  <c r="M13" i="92"/>
  <c r="H14" i="42"/>
  <c r="I14" i="42"/>
  <c r="J14" i="42"/>
  <c r="G14" i="42"/>
  <c r="K14" i="42"/>
  <c r="M14" i="42"/>
  <c r="O14" i="42"/>
  <c r="Q14" i="42"/>
  <c r="O12" i="91"/>
  <c r="J12" i="91"/>
  <c r="K12" i="91"/>
  <c r="M12" i="91"/>
  <c r="L20" i="79"/>
  <c r="S20" i="79"/>
  <c r="P14" i="79"/>
  <c r="N14" i="79"/>
  <c r="S14" i="79"/>
  <c r="L14" i="79"/>
  <c r="L15" i="79"/>
  <c r="R15" i="79"/>
  <c r="S15" i="79"/>
  <c r="N15" i="79"/>
  <c r="R28" i="41"/>
  <c r="P28" i="41"/>
  <c r="S28" i="41"/>
  <c r="N28" i="41"/>
  <c r="L10" i="89"/>
  <c r="S10" i="89"/>
  <c r="S23" i="89"/>
  <c r="R23" i="89"/>
  <c r="L18" i="89"/>
  <c r="S18" i="89"/>
  <c r="R18" i="89"/>
  <c r="M6" i="75"/>
  <c r="Q6" i="75"/>
  <c r="O6" i="75"/>
  <c r="I6" i="75"/>
  <c r="J6" i="75"/>
  <c r="K6" i="75"/>
  <c r="H6" i="75"/>
  <c r="G6" i="75"/>
  <c r="H16" i="75"/>
  <c r="I16" i="75"/>
  <c r="J16" i="75"/>
  <c r="K16" i="75"/>
  <c r="M16" i="75"/>
  <c r="O16" i="75"/>
  <c r="Q16" i="75"/>
  <c r="G16" i="75"/>
  <c r="O12" i="75"/>
  <c r="G12" i="75"/>
  <c r="K12" i="75"/>
  <c r="M12" i="75"/>
  <c r="R9" i="90"/>
  <c r="N9" i="90"/>
  <c r="P9" i="90"/>
  <c r="L9" i="90"/>
  <c r="L20" i="90"/>
  <c r="N20" i="90"/>
  <c r="S20" i="90"/>
  <c r="P19" i="90"/>
  <c r="L19" i="90"/>
  <c r="N19" i="90"/>
  <c r="R19" i="90"/>
  <c r="S19" i="90"/>
  <c r="P7" i="78"/>
  <c r="S7" i="78"/>
  <c r="L7" i="78"/>
  <c r="R7" i="78"/>
  <c r="N7" i="78"/>
  <c r="O12" i="78"/>
  <c r="M12" i="78"/>
  <c r="G12" i="78"/>
  <c r="J12" i="78"/>
  <c r="K12" i="78"/>
  <c r="H12" i="78"/>
  <c r="I12" i="78"/>
  <c r="S6" i="77"/>
  <c r="P6" i="77"/>
  <c r="L6" i="77"/>
  <c r="N6" i="77"/>
  <c r="P12" i="77"/>
  <c r="N12" i="77"/>
  <c r="L12" i="77"/>
  <c r="S12" i="77"/>
  <c r="G10" i="77"/>
  <c r="Q10" i="77"/>
  <c r="H10" i="77"/>
  <c r="J10" i="77"/>
  <c r="K10" i="77"/>
  <c r="O10" i="77"/>
  <c r="I10" i="77"/>
  <c r="M10" i="77"/>
  <c r="G6" i="87"/>
  <c r="M6" i="87"/>
  <c r="K6" i="87"/>
  <c r="I6" i="87"/>
  <c r="Q6" i="87"/>
  <c r="H6" i="87"/>
  <c r="O6" i="87"/>
  <c r="J6" i="87"/>
  <c r="Q9" i="87"/>
  <c r="M9" i="87"/>
  <c r="J9" i="87"/>
  <c r="K9" i="87"/>
  <c r="G9" i="87"/>
  <c r="H9" i="87"/>
  <c r="I9" i="87"/>
  <c r="O9" i="87"/>
  <c r="N13" i="87"/>
  <c r="S13" i="87"/>
  <c r="R13" i="87"/>
  <c r="Q14" i="86"/>
  <c r="G14" i="86"/>
  <c r="H14" i="86"/>
  <c r="I14" i="86"/>
  <c r="M14" i="86"/>
  <c r="O14" i="86"/>
  <c r="J14" i="86"/>
  <c r="K14" i="86"/>
  <c r="M10" i="86"/>
  <c r="I10" i="86"/>
  <c r="J10" i="86"/>
  <c r="K10" i="86"/>
  <c r="Q10" i="86"/>
  <c r="G10" i="86"/>
  <c r="H10" i="86"/>
  <c r="S11" i="71"/>
  <c r="R11" i="71"/>
  <c r="Q33" i="70"/>
  <c r="K33" i="70"/>
  <c r="O33" i="70"/>
  <c r="M33" i="70"/>
  <c r="I33" i="70"/>
  <c r="J33" i="70"/>
  <c r="L14" i="88"/>
  <c r="N14" i="88"/>
  <c r="S14" i="88"/>
  <c r="P14" i="88"/>
  <c r="R14" i="88"/>
  <c r="O9" i="88"/>
  <c r="I9" i="88"/>
  <c r="J9" i="88"/>
  <c r="Q9" i="88"/>
  <c r="M9" i="88"/>
  <c r="H9" i="88"/>
  <c r="G9" i="88"/>
  <c r="K9" i="88"/>
  <c r="I13" i="88"/>
  <c r="G13" i="88"/>
  <c r="M13" i="88"/>
  <c r="H13" i="88"/>
  <c r="Q13" i="88"/>
  <c r="K15" i="76"/>
  <c r="H15" i="76"/>
  <c r="I15" i="76"/>
  <c r="J15" i="76"/>
  <c r="G15" i="76"/>
  <c r="I13" i="76"/>
  <c r="G13" i="76"/>
  <c r="H13" i="76"/>
  <c r="L22" i="70"/>
  <c r="R22" i="70"/>
  <c r="S22" i="70"/>
  <c r="H9" i="85"/>
  <c r="O9" i="85"/>
  <c r="K9" i="85"/>
  <c r="M9" i="85"/>
  <c r="I9" i="85"/>
  <c r="J9" i="85"/>
  <c r="Q9" i="85"/>
  <c r="G9" i="85"/>
  <c r="H21" i="85"/>
  <c r="I21" i="85"/>
  <c r="J21" i="85"/>
  <c r="K21" i="85"/>
  <c r="Q21" i="85"/>
  <c r="M21" i="85"/>
  <c r="O21" i="85"/>
  <c r="G21" i="85"/>
  <c r="P7" i="85"/>
  <c r="S7" i="85"/>
  <c r="N7" i="85"/>
  <c r="L7" i="85"/>
  <c r="S9" i="73"/>
  <c r="R9" i="73"/>
  <c r="L9" i="73"/>
  <c r="N9" i="73"/>
  <c r="P9" i="73"/>
  <c r="M29" i="73"/>
  <c r="J29" i="73"/>
  <c r="K29" i="73"/>
  <c r="K27" i="73"/>
  <c r="I27" i="73"/>
  <c r="H27" i="73"/>
  <c r="J27" i="73"/>
  <c r="O27" i="73"/>
  <c r="G27" i="73"/>
  <c r="N29" i="73"/>
  <c r="L29" i="73"/>
  <c r="R29" i="73"/>
  <c r="L25" i="73"/>
  <c r="S25" i="73"/>
  <c r="R25" i="73"/>
  <c r="N25" i="73"/>
  <c r="O22" i="40"/>
  <c r="J22" i="40"/>
  <c r="K22" i="40"/>
  <c r="M22" i="40"/>
  <c r="Q22" i="40"/>
  <c r="G22" i="40"/>
  <c r="M34" i="40"/>
  <c r="K34" i="40"/>
  <c r="G34" i="40"/>
  <c r="Q34" i="40"/>
  <c r="Q26" i="40"/>
  <c r="G26" i="40"/>
  <c r="K26" i="40"/>
  <c r="H26" i="40"/>
  <c r="I26" i="40"/>
  <c r="J26" i="40"/>
  <c r="M26" i="40"/>
  <c r="O26" i="40"/>
  <c r="S9" i="40"/>
  <c r="P9" i="40"/>
  <c r="L9" i="40"/>
  <c r="N9" i="40"/>
  <c r="R9" i="40"/>
  <c r="S6" i="84"/>
  <c r="L6" i="84"/>
  <c r="N6" i="84"/>
  <c r="M22" i="84"/>
  <c r="J22" i="84"/>
  <c r="G22" i="84"/>
  <c r="I22" i="84"/>
  <c r="H22" i="84"/>
  <c r="K22" i="84"/>
  <c r="Q22" i="84"/>
  <c r="L20" i="72"/>
  <c r="N20" i="72"/>
  <c r="R20" i="72"/>
  <c r="S20" i="72"/>
  <c r="Q33" i="72"/>
  <c r="I33" i="72"/>
  <c r="O33" i="72"/>
  <c r="J33" i="72"/>
  <c r="M33" i="72"/>
  <c r="J8" i="72"/>
  <c r="G8" i="72"/>
  <c r="I8" i="72"/>
  <c r="O8" i="72"/>
  <c r="H8" i="72"/>
  <c r="K27" i="72"/>
  <c r="G27" i="72"/>
  <c r="H27" i="72"/>
  <c r="I27" i="72"/>
  <c r="J27" i="72"/>
  <c r="O27" i="72"/>
  <c r="P14" i="72"/>
  <c r="L14" i="72"/>
  <c r="N14" i="72"/>
  <c r="L13" i="71"/>
  <c r="R13" i="71"/>
  <c r="S13" i="71"/>
  <c r="R23" i="70"/>
  <c r="P23" i="70"/>
  <c r="P11" i="70"/>
  <c r="R11" i="70"/>
  <c r="G27" i="70"/>
  <c r="H27" i="70"/>
  <c r="I27" i="70"/>
  <c r="J27" i="70"/>
  <c r="H9" i="70"/>
  <c r="H20" i="70"/>
  <c r="I18" i="70"/>
  <c r="I7" i="75"/>
  <c r="M11" i="79"/>
  <c r="I30" i="42"/>
  <c r="J35" i="69"/>
  <c r="Q27" i="70"/>
  <c r="Q20" i="70"/>
  <c r="O32" i="71"/>
  <c r="O18" i="76"/>
  <c r="P18" i="78"/>
  <c r="J18" i="80"/>
  <c r="S31" i="81"/>
  <c r="L23" i="81"/>
  <c r="J16" i="82"/>
  <c r="Q18" i="82"/>
  <c r="I18" i="83"/>
  <c r="J18" i="83"/>
  <c r="Q12" i="83"/>
  <c r="K9" i="83"/>
  <c r="I12" i="83"/>
  <c r="P11" i="83"/>
  <c r="O11" i="88"/>
  <c r="I18" i="94"/>
  <c r="P10" i="94"/>
  <c r="M11" i="94"/>
  <c r="Q13" i="94"/>
  <c r="S21" i="42"/>
  <c r="P21" i="42"/>
  <c r="L21" i="42"/>
  <c r="N21" i="42"/>
  <c r="R21" i="42"/>
  <c r="L20" i="83"/>
  <c r="N20" i="83"/>
  <c r="S20" i="83"/>
  <c r="R20" i="83"/>
  <c r="I10" i="83"/>
  <c r="H10" i="83"/>
  <c r="J10" i="83"/>
  <c r="K10" i="83"/>
  <c r="G10" i="83"/>
  <c r="M10" i="83"/>
  <c r="O10" i="83"/>
  <c r="Q10" i="83"/>
  <c r="N17" i="83"/>
  <c r="L17" i="83"/>
  <c r="R17" i="83"/>
  <c r="J20" i="71"/>
  <c r="G20" i="71"/>
  <c r="H20" i="71"/>
  <c r="I20" i="71"/>
  <c r="H30" i="71"/>
  <c r="G30" i="71"/>
  <c r="I13" i="82"/>
  <c r="H13" i="82"/>
  <c r="G13" i="82"/>
  <c r="L20" i="82"/>
  <c r="S20" i="82"/>
  <c r="R20" i="82"/>
  <c r="K22" i="82"/>
  <c r="M22" i="82"/>
  <c r="O22" i="82"/>
  <c r="G22" i="82"/>
  <c r="I22" i="82"/>
  <c r="H22" i="82"/>
  <c r="J22" i="82"/>
  <c r="Q22" i="82"/>
  <c r="M34" i="70"/>
  <c r="H34" i="70"/>
  <c r="G34" i="70"/>
  <c r="I34" i="70"/>
  <c r="J34" i="70"/>
  <c r="K34" i="70"/>
  <c r="R32" i="70"/>
  <c r="S32" i="70"/>
  <c r="R7" i="70"/>
  <c r="S7" i="70"/>
  <c r="P7" i="70"/>
  <c r="N7" i="70"/>
  <c r="L7" i="70"/>
  <c r="H16" i="70"/>
  <c r="G16" i="70"/>
  <c r="I16" i="70"/>
  <c r="Q16" i="70"/>
  <c r="J16" i="70"/>
  <c r="K16" i="70"/>
  <c r="M16" i="70"/>
  <c r="O16" i="70"/>
  <c r="L7" i="80"/>
  <c r="N7" i="80"/>
  <c r="S7" i="80"/>
  <c r="R7" i="80"/>
  <c r="P7" i="80"/>
  <c r="M22" i="80"/>
  <c r="I22" i="80"/>
  <c r="J22" i="80"/>
  <c r="K22" i="80"/>
  <c r="Q22" i="80"/>
  <c r="P14" i="80"/>
  <c r="L14" i="80"/>
  <c r="N14" i="80"/>
  <c r="M34" i="74"/>
  <c r="H34" i="74"/>
  <c r="I34" i="74"/>
  <c r="J34" i="74"/>
  <c r="Q34" i="74"/>
  <c r="G34" i="74"/>
  <c r="K34" i="74"/>
  <c r="O34" i="74"/>
  <c r="G16" i="74"/>
  <c r="I16" i="74"/>
  <c r="J16" i="74"/>
  <c r="K16" i="74"/>
  <c r="O16" i="74"/>
  <c r="M16" i="74"/>
  <c r="Q16" i="74"/>
  <c r="Q26" i="74"/>
  <c r="H26" i="74"/>
  <c r="K26" i="74"/>
  <c r="O26" i="74"/>
  <c r="G26" i="74"/>
  <c r="I26" i="74"/>
  <c r="J26" i="74"/>
  <c r="M26" i="74"/>
  <c r="S11" i="42"/>
  <c r="R11" i="42"/>
  <c r="N17" i="94"/>
  <c r="R17" i="94"/>
  <c r="S17" i="94"/>
  <c r="L17" i="94"/>
  <c r="R14" i="94"/>
  <c r="S14" i="94"/>
  <c r="L14" i="94"/>
  <c r="N14" i="94"/>
  <c r="P14" i="94"/>
  <c r="M10" i="94"/>
  <c r="G10" i="94"/>
  <c r="I10" i="94"/>
  <c r="H10" i="94"/>
  <c r="J10" i="94"/>
  <c r="K10" i="94"/>
  <c r="O7" i="93"/>
  <c r="M7" i="93"/>
  <c r="H7" i="93"/>
  <c r="J7" i="93"/>
  <c r="G7" i="93"/>
  <c r="K7" i="93"/>
  <c r="P7" i="93"/>
  <c r="L7" i="93"/>
  <c r="N7" i="93"/>
  <c r="R7" i="93"/>
  <c r="S7" i="93"/>
  <c r="L25" i="81"/>
  <c r="R25" i="81"/>
  <c r="S25" i="81"/>
  <c r="I25" i="81"/>
  <c r="H25" i="81"/>
  <c r="G25" i="81"/>
  <c r="P14" i="81"/>
  <c r="R14" i="81"/>
  <c r="N14" i="81"/>
  <c r="S14" i="81"/>
  <c r="L14" i="81"/>
  <c r="N26" i="81"/>
  <c r="P26" i="81"/>
  <c r="L26" i="81"/>
  <c r="R26" i="81"/>
  <c r="S26" i="81"/>
  <c r="L22" i="81"/>
  <c r="S22" i="81"/>
  <c r="I13" i="81"/>
  <c r="G13" i="81"/>
  <c r="H13" i="81"/>
  <c r="G16" i="81"/>
  <c r="H16" i="81"/>
  <c r="I16" i="81"/>
  <c r="K16" i="81"/>
  <c r="M16" i="81"/>
  <c r="O16" i="81"/>
  <c r="Q16" i="81"/>
  <c r="L15" i="81"/>
  <c r="S15" i="81"/>
  <c r="N15" i="81"/>
  <c r="P15" i="81"/>
  <c r="R15" i="81"/>
  <c r="R9" i="69"/>
  <c r="L9" i="69"/>
  <c r="N9" i="69"/>
  <c r="P9" i="69"/>
  <c r="S9" i="69"/>
  <c r="Q15" i="71"/>
  <c r="J15" i="71"/>
  <c r="I15" i="71"/>
  <c r="H15" i="71"/>
  <c r="M15" i="71"/>
  <c r="O15" i="71"/>
  <c r="G15" i="71"/>
  <c r="K15" i="71"/>
  <c r="N19" i="92"/>
  <c r="P19" i="92"/>
  <c r="R19" i="92"/>
  <c r="S19" i="92"/>
  <c r="L19" i="92"/>
  <c r="G6" i="92"/>
  <c r="K6" i="92"/>
  <c r="J6" i="92"/>
  <c r="I6" i="92"/>
  <c r="H6" i="92"/>
  <c r="M6" i="92"/>
  <c r="R15" i="92"/>
  <c r="S15" i="92"/>
  <c r="N15" i="92"/>
  <c r="P15" i="92"/>
  <c r="L15" i="92"/>
  <c r="N29" i="42"/>
  <c r="L29" i="42"/>
  <c r="R29" i="42"/>
  <c r="L8" i="42"/>
  <c r="S8" i="42"/>
  <c r="R8" i="42"/>
  <c r="H19" i="91"/>
  <c r="G19" i="91"/>
  <c r="K19" i="91"/>
  <c r="M19" i="91"/>
  <c r="O19" i="91"/>
  <c r="Q19" i="91"/>
  <c r="R21" i="91"/>
  <c r="S21" i="91"/>
  <c r="P21" i="91"/>
  <c r="N21" i="91"/>
  <c r="P8" i="91"/>
  <c r="S8" i="91"/>
  <c r="L8" i="91"/>
  <c r="N8" i="91"/>
  <c r="R8" i="91"/>
  <c r="H21" i="91"/>
  <c r="G21" i="91"/>
  <c r="I21" i="91"/>
  <c r="M21" i="91"/>
  <c r="O21" i="91"/>
  <c r="Q21" i="91"/>
  <c r="M22" i="79"/>
  <c r="J22" i="79"/>
  <c r="K22" i="79"/>
  <c r="G22" i="79"/>
  <c r="I22" i="79"/>
  <c r="O22" i="79"/>
  <c r="N17" i="79"/>
  <c r="S17" i="79"/>
  <c r="P17" i="79"/>
  <c r="L17" i="79"/>
  <c r="R16" i="41"/>
  <c r="N16" i="41"/>
  <c r="S16" i="41"/>
  <c r="P16" i="41"/>
  <c r="O12" i="89"/>
  <c r="M12" i="89"/>
  <c r="Q12" i="89"/>
  <c r="G12" i="89"/>
  <c r="H12" i="89"/>
  <c r="J12" i="89"/>
  <c r="I12" i="89"/>
  <c r="K12" i="89"/>
  <c r="S11" i="89"/>
  <c r="R11" i="89"/>
  <c r="G21" i="89"/>
  <c r="M21" i="89"/>
  <c r="O21" i="89"/>
  <c r="H21" i="89"/>
  <c r="J21" i="89"/>
  <c r="I21" i="89"/>
  <c r="K21" i="89"/>
  <c r="Q21" i="89"/>
  <c r="N17" i="89"/>
  <c r="L17" i="89"/>
  <c r="P17" i="89"/>
  <c r="R17" i="89"/>
  <c r="S17" i="89"/>
  <c r="N9" i="75"/>
  <c r="L9" i="75"/>
  <c r="S9" i="75"/>
  <c r="P9" i="75"/>
  <c r="R9" i="75"/>
  <c r="M22" i="75"/>
  <c r="K22" i="75"/>
  <c r="O22" i="75"/>
  <c r="Q22" i="75"/>
  <c r="H22" i="75"/>
  <c r="I22" i="75"/>
  <c r="J22" i="75"/>
  <c r="L15" i="75"/>
  <c r="N15" i="75"/>
  <c r="S15" i="75"/>
  <c r="P15" i="75"/>
  <c r="H18" i="75"/>
  <c r="G18" i="75"/>
  <c r="K15" i="77"/>
  <c r="H15" i="77"/>
  <c r="I15" i="77"/>
  <c r="G15" i="77"/>
  <c r="J15" i="77"/>
  <c r="Q14" i="90"/>
  <c r="J14" i="90"/>
  <c r="K14" i="90"/>
  <c r="M14" i="90"/>
  <c r="G14" i="90"/>
  <c r="H14" i="90"/>
  <c r="I14" i="90"/>
  <c r="O14" i="90"/>
  <c r="I13" i="90"/>
  <c r="M13" i="90"/>
  <c r="G13" i="90"/>
  <c r="H13" i="90"/>
  <c r="H18" i="90"/>
  <c r="G18" i="90"/>
  <c r="M18" i="90"/>
  <c r="P19" i="78"/>
  <c r="L19" i="78"/>
  <c r="N19" i="78"/>
  <c r="R19" i="78"/>
  <c r="S19" i="78"/>
  <c r="N8" i="78"/>
  <c r="S8" i="78"/>
  <c r="R8" i="78"/>
  <c r="P13" i="78"/>
  <c r="S13" i="78"/>
  <c r="R13" i="78"/>
  <c r="M12" i="77"/>
  <c r="K12" i="77"/>
  <c r="O12" i="77"/>
  <c r="H12" i="77"/>
  <c r="J12" i="77"/>
  <c r="Q12" i="77"/>
  <c r="I12" i="77"/>
  <c r="G12" i="77"/>
  <c r="L8" i="77"/>
  <c r="S8" i="77"/>
  <c r="R8" i="77"/>
  <c r="Q19" i="77"/>
  <c r="H19" i="77"/>
  <c r="J19" i="77"/>
  <c r="K19" i="77"/>
  <c r="M19" i="77"/>
  <c r="O19" i="77"/>
  <c r="G9" i="77"/>
  <c r="H9" i="77"/>
  <c r="O9" i="77"/>
  <c r="Q9" i="77"/>
  <c r="J9" i="77"/>
  <c r="M9" i="77"/>
  <c r="P7" i="87"/>
  <c r="L7" i="87"/>
  <c r="N7" i="87"/>
  <c r="R7" i="87"/>
  <c r="S7" i="87"/>
  <c r="O7" i="87"/>
  <c r="G7" i="87"/>
  <c r="H7" i="87"/>
  <c r="J7" i="87"/>
  <c r="I7" i="87"/>
  <c r="K7" i="87"/>
  <c r="M7" i="87"/>
  <c r="L20" i="86"/>
  <c r="S20" i="86"/>
  <c r="R20" i="86"/>
  <c r="L8" i="86"/>
  <c r="R8" i="86"/>
  <c r="S8" i="86"/>
  <c r="J8" i="86"/>
  <c r="G8" i="86"/>
  <c r="H8" i="86"/>
  <c r="I8" i="86"/>
  <c r="N24" i="41"/>
  <c r="P24" i="41"/>
  <c r="J8" i="88"/>
  <c r="I8" i="88"/>
  <c r="M8" i="88"/>
  <c r="O8" i="88"/>
  <c r="H8" i="88"/>
  <c r="G8" i="88"/>
  <c r="H21" i="88"/>
  <c r="I21" i="88"/>
  <c r="K21" i="88"/>
  <c r="G21" i="88"/>
  <c r="M21" i="88"/>
  <c r="O21" i="88"/>
  <c r="Q21" i="88"/>
  <c r="J21" i="88"/>
  <c r="N17" i="88"/>
  <c r="R17" i="88"/>
  <c r="L17" i="88"/>
  <c r="M10" i="88"/>
  <c r="K10" i="88"/>
  <c r="G10" i="88"/>
  <c r="I10" i="88"/>
  <c r="J10" i="88"/>
  <c r="O10" i="88"/>
  <c r="Q10" i="88"/>
  <c r="H10" i="88"/>
  <c r="S11" i="76"/>
  <c r="R11" i="76"/>
  <c r="S6" i="76"/>
  <c r="P6" i="76"/>
  <c r="N6" i="76"/>
  <c r="L6" i="76"/>
  <c r="Q9" i="76"/>
  <c r="M9" i="76"/>
  <c r="K9" i="76"/>
  <c r="O9" i="76"/>
  <c r="J9" i="76"/>
  <c r="I9" i="76"/>
  <c r="P14" i="76"/>
  <c r="N14" i="76"/>
  <c r="L14" i="76"/>
  <c r="R19" i="76"/>
  <c r="L19" i="76"/>
  <c r="P19" i="76"/>
  <c r="S19" i="76"/>
  <c r="N19" i="76"/>
  <c r="L18" i="85"/>
  <c r="R18" i="85"/>
  <c r="S18" i="85"/>
  <c r="O7" i="85"/>
  <c r="Q7" i="85"/>
  <c r="G7" i="85"/>
  <c r="H7" i="85"/>
  <c r="I7" i="85"/>
  <c r="J7" i="85"/>
  <c r="K7" i="85"/>
  <c r="M7" i="85"/>
  <c r="S23" i="73"/>
  <c r="R23" i="73"/>
  <c r="R6" i="73"/>
  <c r="S6" i="73"/>
  <c r="N6" i="73"/>
  <c r="L6" i="73"/>
  <c r="J26" i="73"/>
  <c r="I26" i="73"/>
  <c r="H26" i="73"/>
  <c r="K26" i="73"/>
  <c r="M26" i="73"/>
  <c r="G26" i="73"/>
  <c r="O26" i="73"/>
  <c r="Q26" i="73"/>
  <c r="N24" i="73"/>
  <c r="L24" i="73"/>
  <c r="R24" i="73"/>
  <c r="S24" i="73"/>
  <c r="J20" i="73"/>
  <c r="I20" i="73"/>
  <c r="G20" i="73"/>
  <c r="O20" i="73"/>
  <c r="H20" i="73"/>
  <c r="S33" i="40"/>
  <c r="N33" i="40"/>
  <c r="P33" i="40"/>
  <c r="R33" i="40"/>
  <c r="L33" i="40"/>
  <c r="H16" i="40"/>
  <c r="O16" i="40"/>
  <c r="Q16" i="40"/>
  <c r="G16" i="40"/>
  <c r="I16" i="40"/>
  <c r="J16" i="40"/>
  <c r="K16" i="40"/>
  <c r="M16" i="40"/>
  <c r="Q24" i="40"/>
  <c r="G24" i="40"/>
  <c r="I24" i="40"/>
  <c r="O24" i="40"/>
  <c r="M24" i="40"/>
  <c r="Q9" i="40"/>
  <c r="I9" i="40"/>
  <c r="J9" i="40"/>
  <c r="O9" i="40"/>
  <c r="H28" i="40"/>
  <c r="G28" i="40"/>
  <c r="I28" i="40"/>
  <c r="J28" i="40"/>
  <c r="K28" i="40"/>
  <c r="M28" i="40"/>
  <c r="O28" i="40"/>
  <c r="Q28" i="40"/>
  <c r="H18" i="84"/>
  <c r="G18" i="84"/>
  <c r="L19" i="84"/>
  <c r="R19" i="84"/>
  <c r="S19" i="84"/>
  <c r="P19" i="84"/>
  <c r="N19" i="84"/>
  <c r="N29" i="72"/>
  <c r="L29" i="72"/>
  <c r="R29" i="72"/>
  <c r="G14" i="72"/>
  <c r="H14" i="72"/>
  <c r="I14" i="72"/>
  <c r="J14" i="72"/>
  <c r="O14" i="72"/>
  <c r="K14" i="72"/>
  <c r="M14" i="72"/>
  <c r="Q14" i="72"/>
  <c r="S33" i="72"/>
  <c r="R33" i="72"/>
  <c r="N33" i="72"/>
  <c r="P33" i="72"/>
  <c r="L33" i="72"/>
  <c r="I26" i="72"/>
  <c r="H26" i="72"/>
  <c r="G26" i="72"/>
  <c r="M26" i="72"/>
  <c r="Q26" i="72"/>
  <c r="J26" i="72"/>
  <c r="K26" i="72"/>
  <c r="O26" i="72"/>
  <c r="M17" i="72"/>
  <c r="J17" i="72"/>
  <c r="K17" i="72"/>
  <c r="K13" i="89"/>
  <c r="J23" i="89"/>
  <c r="K11" i="89"/>
  <c r="L11" i="89"/>
  <c r="N11" i="89"/>
  <c r="O18" i="90"/>
  <c r="I19" i="91"/>
  <c r="J11" i="92"/>
  <c r="S17" i="92"/>
  <c r="K12" i="92"/>
  <c r="G17" i="93"/>
  <c r="K20" i="94"/>
  <c r="K11" i="94"/>
  <c r="O13" i="94"/>
  <c r="P18" i="94"/>
  <c r="R9" i="74"/>
  <c r="N9" i="74"/>
  <c r="P9" i="74"/>
  <c r="L9" i="74"/>
  <c r="K26" i="42"/>
  <c r="H26" i="42"/>
  <c r="Q26" i="42"/>
  <c r="G26" i="42"/>
  <c r="I26" i="42"/>
  <c r="J26" i="42"/>
  <c r="M26" i="42"/>
  <c r="O26" i="42"/>
  <c r="S23" i="83"/>
  <c r="R23" i="83"/>
  <c r="J21" i="71"/>
  <c r="H21" i="71"/>
  <c r="I21" i="71"/>
  <c r="K21" i="71"/>
  <c r="M21" i="71"/>
  <c r="O21" i="71"/>
  <c r="Q21" i="71"/>
  <c r="G21" i="71"/>
  <c r="L18" i="71"/>
  <c r="R18" i="71"/>
  <c r="S18" i="71"/>
  <c r="Q27" i="71"/>
  <c r="O27" i="71"/>
  <c r="H27" i="71"/>
  <c r="I27" i="71"/>
  <c r="J27" i="71"/>
  <c r="M27" i="71"/>
  <c r="G27" i="71"/>
  <c r="K27" i="71"/>
  <c r="O24" i="71"/>
  <c r="K24" i="71"/>
  <c r="M24" i="71"/>
  <c r="J24" i="71"/>
  <c r="S11" i="82"/>
  <c r="R11" i="82"/>
  <c r="S21" i="82"/>
  <c r="L21" i="82"/>
  <c r="R21" i="82"/>
  <c r="N21" i="82"/>
  <c r="P21" i="82"/>
  <c r="I12" i="82"/>
  <c r="J12" i="82"/>
  <c r="K12" i="82"/>
  <c r="G12" i="82"/>
  <c r="O12" i="82"/>
  <c r="M12" i="82"/>
  <c r="Q12" i="82"/>
  <c r="H12" i="82"/>
  <c r="M22" i="70"/>
  <c r="H22" i="70"/>
  <c r="I22" i="70"/>
  <c r="J22" i="70"/>
  <c r="K22" i="70"/>
  <c r="G22" i="70"/>
  <c r="L27" i="70"/>
  <c r="S27" i="70"/>
  <c r="R27" i="70"/>
  <c r="M10" i="80"/>
  <c r="J10" i="80"/>
  <c r="Q10" i="80"/>
  <c r="K10" i="80"/>
  <c r="I10" i="80"/>
  <c r="N18" i="80"/>
  <c r="S18" i="80"/>
  <c r="R18" i="80"/>
  <c r="L18" i="80"/>
  <c r="L20" i="80"/>
  <c r="S20" i="80"/>
  <c r="N20" i="80"/>
  <c r="P20" i="80"/>
  <c r="R20" i="80"/>
  <c r="S11" i="74"/>
  <c r="R11" i="74"/>
  <c r="J8" i="74"/>
  <c r="H8" i="74"/>
  <c r="G8" i="74"/>
  <c r="I8" i="74"/>
  <c r="O19" i="42"/>
  <c r="M19" i="42"/>
  <c r="I19" i="42"/>
  <c r="G19" i="42"/>
  <c r="H19" i="42"/>
  <c r="J19" i="42"/>
  <c r="K19" i="42"/>
  <c r="L20" i="94"/>
  <c r="R20" i="94"/>
  <c r="S20" i="94"/>
  <c r="O21" i="94"/>
  <c r="Q21" i="94"/>
  <c r="H21" i="94"/>
  <c r="I21" i="94"/>
  <c r="K21" i="94"/>
  <c r="M21" i="94"/>
  <c r="G21" i="94"/>
  <c r="J21" i="94"/>
  <c r="L8" i="93"/>
  <c r="N8" i="93"/>
  <c r="R8" i="93"/>
  <c r="S8" i="93"/>
  <c r="I13" i="93"/>
  <c r="G13" i="93"/>
  <c r="H13" i="93"/>
  <c r="L34" i="81"/>
  <c r="S34" i="81"/>
  <c r="I24" i="81"/>
  <c r="J24" i="81"/>
  <c r="K24" i="81"/>
  <c r="Q24" i="81"/>
  <c r="G24" i="81"/>
  <c r="M24" i="81"/>
  <c r="H24" i="81"/>
  <c r="O24" i="81"/>
  <c r="K15" i="81"/>
  <c r="G15" i="81"/>
  <c r="I15" i="81"/>
  <c r="J15" i="81"/>
  <c r="H15" i="81"/>
  <c r="L27" i="69"/>
  <c r="R27" i="69"/>
  <c r="S27" i="69"/>
  <c r="O31" i="69"/>
  <c r="G31" i="69"/>
  <c r="J31" i="69"/>
  <c r="M31" i="69"/>
  <c r="H31" i="69"/>
  <c r="I31" i="69"/>
  <c r="K31" i="69"/>
  <c r="M17" i="92"/>
  <c r="K17" i="92"/>
  <c r="J14" i="92"/>
  <c r="G14" i="92"/>
  <c r="H14" i="92"/>
  <c r="I14" i="92"/>
  <c r="O14" i="92"/>
  <c r="Q14" i="92"/>
  <c r="M14" i="92"/>
  <c r="H18" i="42"/>
  <c r="G18" i="42"/>
  <c r="O24" i="42"/>
  <c r="G24" i="42"/>
  <c r="I24" i="42"/>
  <c r="M24" i="42"/>
  <c r="J24" i="42"/>
  <c r="K24" i="42"/>
  <c r="H18" i="91"/>
  <c r="G18" i="91"/>
  <c r="J20" i="91"/>
  <c r="G20" i="91"/>
  <c r="H20" i="91"/>
  <c r="I20" i="91"/>
  <c r="G17" i="91"/>
  <c r="I17" i="91"/>
  <c r="J17" i="91"/>
  <c r="K17" i="91"/>
  <c r="M17" i="91"/>
  <c r="Q17" i="91"/>
  <c r="O17" i="91"/>
  <c r="J20" i="79"/>
  <c r="Q20" i="79"/>
  <c r="M20" i="79"/>
  <c r="G20" i="79"/>
  <c r="H20" i="79"/>
  <c r="I20" i="79"/>
  <c r="S9" i="79"/>
  <c r="N9" i="79"/>
  <c r="R9" i="79"/>
  <c r="P9" i="79"/>
  <c r="L9" i="79"/>
  <c r="O7" i="41"/>
  <c r="Q7" i="41"/>
  <c r="N18" i="41"/>
  <c r="S18" i="41"/>
  <c r="R18" i="41"/>
  <c r="P18" i="41"/>
  <c r="L18" i="41"/>
  <c r="R9" i="89"/>
  <c r="N9" i="89"/>
  <c r="P9" i="89"/>
  <c r="L9" i="89"/>
  <c r="Q14" i="89"/>
  <c r="G14" i="89"/>
  <c r="M14" i="89"/>
  <c r="I14" i="89"/>
  <c r="J14" i="89"/>
  <c r="K14" i="89"/>
  <c r="O14" i="89"/>
  <c r="H14" i="89"/>
  <c r="K15" i="75"/>
  <c r="J15" i="75"/>
  <c r="M15" i="75"/>
  <c r="G15" i="75"/>
  <c r="Q15" i="75"/>
  <c r="I15" i="75"/>
  <c r="O15" i="75"/>
  <c r="H15" i="75"/>
  <c r="I13" i="75"/>
  <c r="G13" i="75"/>
  <c r="H13" i="75"/>
  <c r="G28" i="73"/>
  <c r="H28" i="73"/>
  <c r="J28" i="73"/>
  <c r="K28" i="73"/>
  <c r="M28" i="73"/>
  <c r="Q28" i="73"/>
  <c r="O28" i="73"/>
  <c r="I28" i="73"/>
  <c r="O12" i="90"/>
  <c r="G12" i="90"/>
  <c r="M12" i="90"/>
  <c r="O19" i="90"/>
  <c r="G19" i="90"/>
  <c r="H19" i="90"/>
  <c r="J19" i="90"/>
  <c r="M19" i="90"/>
  <c r="G16" i="90"/>
  <c r="J16" i="90"/>
  <c r="K16" i="90"/>
  <c r="M16" i="90"/>
  <c r="O16" i="90"/>
  <c r="Q16" i="90"/>
  <c r="I16" i="90"/>
  <c r="K7" i="90"/>
  <c r="G7" i="90"/>
  <c r="H7" i="90"/>
  <c r="J7" i="90"/>
  <c r="O7" i="90"/>
  <c r="Q7" i="90"/>
  <c r="I7" i="90"/>
  <c r="M7" i="90"/>
  <c r="R21" i="78"/>
  <c r="L21" i="78"/>
  <c r="N21" i="78"/>
  <c r="P21" i="78"/>
  <c r="N12" i="78"/>
  <c r="S12" i="78"/>
  <c r="L12" i="78"/>
  <c r="R12" i="78"/>
  <c r="S17" i="77"/>
  <c r="L17" i="77"/>
  <c r="R17" i="77"/>
  <c r="N17" i="77"/>
  <c r="P17" i="77"/>
  <c r="I22" i="77"/>
  <c r="J22" i="77"/>
  <c r="M22" i="77"/>
  <c r="O22" i="77"/>
  <c r="Q22" i="77"/>
  <c r="K22" i="77"/>
  <c r="G22" i="77"/>
  <c r="H22" i="77"/>
  <c r="J8" i="77"/>
  <c r="G8" i="77"/>
  <c r="H8" i="77"/>
  <c r="I8" i="77"/>
  <c r="S7" i="77"/>
  <c r="L7" i="77"/>
  <c r="N7" i="77"/>
  <c r="P7" i="77"/>
  <c r="R7" i="77"/>
  <c r="N21" i="87"/>
  <c r="P21" i="87"/>
  <c r="R21" i="87"/>
  <c r="S21" i="87"/>
  <c r="L21" i="87"/>
  <c r="J8" i="87"/>
  <c r="G8" i="87"/>
  <c r="I8" i="87"/>
  <c r="H8" i="87"/>
  <c r="L9" i="86"/>
  <c r="R9" i="86"/>
  <c r="S9" i="86"/>
  <c r="N9" i="86"/>
  <c r="P9" i="86"/>
  <c r="H18" i="86"/>
  <c r="G18" i="86"/>
  <c r="S33" i="70"/>
  <c r="P33" i="70"/>
  <c r="R33" i="70"/>
  <c r="N33" i="70"/>
  <c r="L33" i="70"/>
  <c r="J20" i="41"/>
  <c r="Q20" i="41"/>
  <c r="M20" i="41"/>
  <c r="K20" i="41"/>
  <c r="H20" i="41"/>
  <c r="G28" i="69"/>
  <c r="M28" i="69"/>
  <c r="O28" i="69"/>
  <c r="J28" i="69"/>
  <c r="H28" i="69"/>
  <c r="I28" i="69"/>
  <c r="K28" i="69"/>
  <c r="Q28" i="69"/>
  <c r="L8" i="88"/>
  <c r="N8" i="88"/>
  <c r="R8" i="88"/>
  <c r="S8" i="88"/>
  <c r="L6" i="88"/>
  <c r="N6" i="88"/>
  <c r="R6" i="88"/>
  <c r="S6" i="88"/>
  <c r="P6" i="88"/>
  <c r="S23" i="76"/>
  <c r="R23" i="76"/>
  <c r="S9" i="76"/>
  <c r="N9" i="76"/>
  <c r="L9" i="76"/>
  <c r="R9" i="76"/>
  <c r="P9" i="76"/>
  <c r="L13" i="76"/>
  <c r="S13" i="76"/>
  <c r="R13" i="76"/>
  <c r="J8" i="85"/>
  <c r="H8" i="85"/>
  <c r="I8" i="85"/>
  <c r="G8" i="85"/>
  <c r="O8" i="85"/>
  <c r="S33" i="73"/>
  <c r="R33" i="73"/>
  <c r="P33" i="73"/>
  <c r="L33" i="73"/>
  <c r="N33" i="73"/>
  <c r="O19" i="73"/>
  <c r="G19" i="73"/>
  <c r="J19" i="73"/>
  <c r="H19" i="73"/>
  <c r="K19" i="73"/>
  <c r="M19" i="73"/>
  <c r="P15" i="73"/>
  <c r="R15" i="73"/>
  <c r="S15" i="73"/>
  <c r="L15" i="73"/>
  <c r="N15" i="73"/>
  <c r="K6" i="73"/>
  <c r="H6" i="73"/>
  <c r="G6" i="73"/>
  <c r="I6" i="73"/>
  <c r="Q6" i="73"/>
  <c r="J6" i="73"/>
  <c r="O6" i="73"/>
  <c r="M6" i="73"/>
  <c r="P21" i="73"/>
  <c r="N21" i="73"/>
  <c r="R21" i="73"/>
  <c r="S21" i="73"/>
  <c r="L21" i="73"/>
  <c r="I13" i="73"/>
  <c r="G13" i="73"/>
  <c r="H13" i="73"/>
  <c r="L19" i="40"/>
  <c r="N19" i="40"/>
  <c r="P19" i="40"/>
  <c r="R19" i="40"/>
  <c r="S19" i="40"/>
  <c r="O31" i="40"/>
  <c r="K31" i="40"/>
  <c r="M31" i="40"/>
  <c r="G31" i="40"/>
  <c r="H31" i="40"/>
  <c r="I31" i="40"/>
  <c r="J31" i="40"/>
  <c r="I13" i="40"/>
  <c r="M13" i="40"/>
  <c r="Q13" i="40"/>
  <c r="G13" i="40"/>
  <c r="H13" i="40"/>
  <c r="J13" i="40"/>
  <c r="J8" i="84"/>
  <c r="G8" i="84"/>
  <c r="H8" i="84"/>
  <c r="I8" i="84"/>
  <c r="O12" i="84"/>
  <c r="M12" i="84"/>
  <c r="K12" i="84"/>
  <c r="G12" i="84"/>
  <c r="H12" i="84"/>
  <c r="I12" i="84"/>
  <c r="J12" i="84"/>
  <c r="K15" i="84"/>
  <c r="I15" i="84"/>
  <c r="J15" i="84"/>
  <c r="G15" i="84"/>
  <c r="H15" i="84"/>
  <c r="S21" i="84"/>
  <c r="L21" i="84"/>
  <c r="N21" i="84"/>
  <c r="P21" i="84"/>
  <c r="R21" i="84"/>
  <c r="N12" i="72"/>
  <c r="S12" i="72"/>
  <c r="L12" i="72"/>
  <c r="R12" i="72"/>
  <c r="O24" i="72"/>
  <c r="M24" i="72"/>
  <c r="G24" i="72"/>
  <c r="J24" i="72"/>
  <c r="K24" i="72"/>
  <c r="K10" i="72"/>
  <c r="H10" i="72"/>
  <c r="I10" i="72"/>
  <c r="J10" i="72"/>
  <c r="M10" i="72"/>
  <c r="G10" i="72"/>
  <c r="O10" i="72"/>
  <c r="Q10" i="72"/>
  <c r="M17" i="75"/>
  <c r="K17" i="75"/>
  <c r="L13" i="75"/>
  <c r="N13" i="75"/>
  <c r="R13" i="75"/>
  <c r="S13" i="75"/>
  <c r="M10" i="75"/>
  <c r="J10" i="75"/>
  <c r="K10" i="75"/>
  <c r="O10" i="75"/>
  <c r="Q10" i="75"/>
  <c r="H10" i="75"/>
  <c r="I10" i="75"/>
  <c r="G6" i="70"/>
  <c r="K6" i="70"/>
  <c r="J6" i="70"/>
  <c r="I6" i="70"/>
  <c r="H6" i="70"/>
  <c r="N12" i="90"/>
  <c r="L12" i="90"/>
  <c r="R12" i="90"/>
  <c r="S12" i="90"/>
  <c r="N18" i="90"/>
  <c r="S18" i="90"/>
  <c r="L18" i="90"/>
  <c r="R18" i="90"/>
  <c r="M10" i="78"/>
  <c r="G10" i="78"/>
  <c r="H10" i="78"/>
  <c r="K10" i="78"/>
  <c r="I10" i="78"/>
  <c r="J10" i="78"/>
  <c r="L22" i="77"/>
  <c r="S22" i="77"/>
  <c r="G6" i="77"/>
  <c r="Q6" i="77"/>
  <c r="K6" i="77"/>
  <c r="J6" i="77"/>
  <c r="O6" i="77"/>
  <c r="M6" i="77"/>
  <c r="I6" i="77"/>
  <c r="H6" i="77"/>
  <c r="Q21" i="87"/>
  <c r="J21" i="87"/>
  <c r="K21" i="87"/>
  <c r="M21" i="87"/>
  <c r="I21" i="87"/>
  <c r="O21" i="87"/>
  <c r="H21" i="87"/>
  <c r="M17" i="87"/>
  <c r="G17" i="87"/>
  <c r="H17" i="87"/>
  <c r="J17" i="87"/>
  <c r="K17" i="87"/>
  <c r="I17" i="87"/>
  <c r="L15" i="87"/>
  <c r="R15" i="87"/>
  <c r="S15" i="87"/>
  <c r="I13" i="86"/>
  <c r="G13" i="86"/>
  <c r="H13" i="86"/>
  <c r="P14" i="86"/>
  <c r="S14" i="86"/>
  <c r="L14" i="86"/>
  <c r="N14" i="86"/>
  <c r="L17" i="41"/>
  <c r="P17" i="41"/>
  <c r="N17" i="41"/>
  <c r="S20" i="41"/>
  <c r="N20" i="41"/>
  <c r="L20" i="41"/>
  <c r="R9" i="88"/>
  <c r="L9" i="88"/>
  <c r="N9" i="88"/>
  <c r="P9" i="88"/>
  <c r="S9" i="88"/>
  <c r="G14" i="76"/>
  <c r="J14" i="76"/>
  <c r="K14" i="76"/>
  <c r="M14" i="76"/>
  <c r="H14" i="76"/>
  <c r="I14" i="76"/>
  <c r="O14" i="76"/>
  <c r="Q14" i="76"/>
  <c r="J8" i="76"/>
  <c r="H8" i="76"/>
  <c r="I8" i="76"/>
  <c r="G8" i="76"/>
  <c r="M17" i="85"/>
  <c r="K17" i="85"/>
  <c r="J17" i="85"/>
  <c r="R21" i="85"/>
  <c r="S21" i="85"/>
  <c r="P21" i="85"/>
  <c r="L21" i="85"/>
  <c r="N21" i="85"/>
  <c r="K15" i="73"/>
  <c r="H15" i="73"/>
  <c r="J15" i="73"/>
  <c r="G15" i="73"/>
  <c r="I15" i="73"/>
  <c r="O15" i="73"/>
  <c r="N17" i="73"/>
  <c r="R17" i="73"/>
  <c r="L17" i="73"/>
  <c r="L13" i="73"/>
  <c r="N13" i="73"/>
  <c r="R13" i="73"/>
  <c r="S13" i="73"/>
  <c r="S35" i="73"/>
  <c r="R35" i="73"/>
  <c r="K15" i="40"/>
  <c r="J15" i="40"/>
  <c r="P30" i="40"/>
  <c r="N30" i="40"/>
  <c r="R30" i="40"/>
  <c r="S30" i="40"/>
  <c r="L30" i="40"/>
  <c r="N12" i="40"/>
  <c r="L12" i="40"/>
  <c r="R12" i="40"/>
  <c r="S12" i="40"/>
  <c r="G6" i="40"/>
  <c r="O6" i="40"/>
  <c r="Q6" i="40"/>
  <c r="M6" i="40"/>
  <c r="Q21" i="40"/>
  <c r="J21" i="40"/>
  <c r="O21" i="40"/>
  <c r="S11" i="84"/>
  <c r="R11" i="84"/>
  <c r="J20" i="84"/>
  <c r="I20" i="84"/>
  <c r="G20" i="84"/>
  <c r="H20" i="84"/>
  <c r="M10" i="84"/>
  <c r="H10" i="84"/>
  <c r="I10" i="84"/>
  <c r="J10" i="84"/>
  <c r="K10" i="84"/>
  <c r="Q10" i="84"/>
  <c r="G10" i="84"/>
  <c r="H16" i="84"/>
  <c r="G16" i="84"/>
  <c r="I16" i="84"/>
  <c r="O16" i="84"/>
  <c r="Q16" i="84"/>
  <c r="M16" i="84"/>
  <c r="J16" i="84"/>
  <c r="K16" i="84"/>
  <c r="S9" i="72"/>
  <c r="R9" i="72"/>
  <c r="L9" i="72"/>
  <c r="N9" i="72"/>
  <c r="P9" i="72"/>
  <c r="L25" i="72"/>
  <c r="N25" i="72"/>
  <c r="R25" i="72"/>
  <c r="S25" i="72"/>
  <c r="Q21" i="72"/>
  <c r="M21" i="72"/>
  <c r="O21" i="72"/>
  <c r="I21" i="72"/>
  <c r="J21" i="72"/>
  <c r="H28" i="72"/>
  <c r="G28" i="72"/>
  <c r="I28" i="72"/>
  <c r="J28" i="72"/>
  <c r="M28" i="72"/>
  <c r="Q28" i="72"/>
  <c r="K28" i="72"/>
  <c r="O28" i="72"/>
  <c r="R15" i="72"/>
  <c r="P15" i="72"/>
  <c r="L15" i="72"/>
  <c r="S15" i="72"/>
  <c r="N15" i="72"/>
  <c r="Q9" i="72"/>
  <c r="O9" i="72"/>
  <c r="M9" i="72"/>
  <c r="I9" i="72"/>
  <c r="J9" i="72"/>
  <c r="J30" i="42"/>
  <c r="N11" i="70"/>
  <c r="M27" i="70"/>
  <c r="O20" i="70"/>
  <c r="M32" i="71"/>
  <c r="P13" i="71"/>
  <c r="Q32" i="71"/>
  <c r="J7" i="75"/>
  <c r="J18" i="76"/>
  <c r="I7" i="77"/>
  <c r="J9" i="79"/>
  <c r="M20" i="80"/>
  <c r="N30" i="81"/>
  <c r="K18" i="82"/>
  <c r="H23" i="83"/>
  <c r="K18" i="83"/>
  <c r="M23" i="83"/>
  <c r="Q17" i="86"/>
  <c r="M13" i="87"/>
  <c r="J11" i="88"/>
  <c r="H12" i="88"/>
  <c r="H11" i="89"/>
  <c r="O11" i="89"/>
  <c r="M11" i="89"/>
  <c r="H11" i="92"/>
  <c r="M13" i="94"/>
  <c r="Q15" i="94"/>
  <c r="L8" i="83"/>
  <c r="S8" i="83"/>
  <c r="N8" i="83"/>
  <c r="R8" i="83"/>
  <c r="J20" i="83"/>
  <c r="I20" i="83"/>
  <c r="O20" i="83"/>
  <c r="G20" i="83"/>
  <c r="H20" i="83"/>
  <c r="K15" i="83"/>
  <c r="J15" i="83"/>
  <c r="G15" i="83"/>
  <c r="H15" i="83"/>
  <c r="I15" i="83"/>
  <c r="O15" i="83"/>
  <c r="H19" i="71"/>
  <c r="M19" i="71"/>
  <c r="G19" i="71"/>
  <c r="Q19" i="71"/>
  <c r="I19" i="71"/>
  <c r="J19" i="71"/>
  <c r="K19" i="71"/>
  <c r="O19" i="71"/>
  <c r="H18" i="71"/>
  <c r="G18" i="71"/>
  <c r="Q9" i="82"/>
  <c r="O9" i="82"/>
  <c r="J9" i="82"/>
  <c r="M9" i="82"/>
  <c r="H9" i="82"/>
  <c r="M17" i="82"/>
  <c r="I17" i="82"/>
  <c r="J17" i="82"/>
  <c r="K17" i="82"/>
  <c r="L18" i="82"/>
  <c r="R18" i="82"/>
  <c r="S18" i="82"/>
  <c r="L31" i="70"/>
  <c r="N31" i="70"/>
  <c r="S31" i="70"/>
  <c r="P31" i="70"/>
  <c r="R31" i="70"/>
  <c r="O30" i="70"/>
  <c r="Q30" i="70"/>
  <c r="G30" i="70"/>
  <c r="I26" i="70"/>
  <c r="G26" i="70"/>
  <c r="J26" i="70"/>
  <c r="Q26" i="70"/>
  <c r="K26" i="70"/>
  <c r="M26" i="70"/>
  <c r="O26" i="70"/>
  <c r="H26" i="70"/>
  <c r="G14" i="70"/>
  <c r="H14" i="70"/>
  <c r="K14" i="70"/>
  <c r="M14" i="70"/>
  <c r="O14" i="70"/>
  <c r="Q14" i="70"/>
  <c r="I14" i="70"/>
  <c r="J14" i="70"/>
  <c r="O12" i="80"/>
  <c r="G12" i="80"/>
  <c r="M12" i="80"/>
  <c r="I13" i="80"/>
  <c r="M13" i="80"/>
  <c r="G13" i="80"/>
  <c r="H13" i="80"/>
  <c r="G9" i="74"/>
  <c r="O9" i="74"/>
  <c r="K9" i="74"/>
  <c r="Q9" i="74"/>
  <c r="H9" i="74"/>
  <c r="I9" i="74"/>
  <c r="M9" i="74"/>
  <c r="J9" i="74"/>
  <c r="O7" i="74"/>
  <c r="J7" i="74"/>
  <c r="K7" i="74"/>
  <c r="G7" i="74"/>
  <c r="H7" i="74"/>
  <c r="M7" i="74"/>
  <c r="H18" i="94"/>
  <c r="G18" i="94"/>
  <c r="O12" i="70"/>
  <c r="M12" i="70"/>
  <c r="G12" i="70"/>
  <c r="K12" i="70"/>
  <c r="I12" i="70"/>
  <c r="J12" i="70"/>
  <c r="H12" i="70"/>
  <c r="Q9" i="93"/>
  <c r="M9" i="93"/>
  <c r="O9" i="93"/>
  <c r="G9" i="93"/>
  <c r="H9" i="93"/>
  <c r="J9" i="93"/>
  <c r="I9" i="93"/>
  <c r="L9" i="93"/>
  <c r="N9" i="93"/>
  <c r="S9" i="93"/>
  <c r="P9" i="93"/>
  <c r="R9" i="93"/>
  <c r="N19" i="93"/>
  <c r="P19" i="93"/>
  <c r="R19" i="93"/>
  <c r="L19" i="93"/>
  <c r="S19" i="93"/>
  <c r="N12" i="93"/>
  <c r="L12" i="93"/>
  <c r="S12" i="93"/>
  <c r="R12" i="93"/>
  <c r="L8" i="81"/>
  <c r="R8" i="81"/>
  <c r="S8" i="81"/>
  <c r="J8" i="81"/>
  <c r="I8" i="81"/>
  <c r="G8" i="81"/>
  <c r="H8" i="81"/>
  <c r="H30" i="81"/>
  <c r="G30" i="81"/>
  <c r="M22" i="81"/>
  <c r="G22" i="81"/>
  <c r="J22" i="81"/>
  <c r="O22" i="81"/>
  <c r="H22" i="81"/>
  <c r="Q22" i="81"/>
  <c r="K22" i="81"/>
  <c r="I22" i="81"/>
  <c r="M10" i="81"/>
  <c r="I10" i="81"/>
  <c r="J10" i="81"/>
  <c r="K10" i="81"/>
  <c r="Q10" i="81"/>
  <c r="H10" i="81"/>
  <c r="O10" i="81"/>
  <c r="G10" i="81"/>
  <c r="O7" i="81"/>
  <c r="K7" i="81"/>
  <c r="M7" i="81"/>
  <c r="O9" i="69"/>
  <c r="K9" i="69"/>
  <c r="M9" i="69"/>
  <c r="G9" i="69"/>
  <c r="H9" i="69"/>
  <c r="I9" i="69"/>
  <c r="J9" i="69"/>
  <c r="Q9" i="69"/>
  <c r="R21" i="69"/>
  <c r="S21" i="69"/>
  <c r="P21" i="69"/>
  <c r="L21" i="69"/>
  <c r="N21" i="69"/>
  <c r="N28" i="70"/>
  <c r="P28" i="70"/>
  <c r="Q9" i="92"/>
  <c r="I9" i="92"/>
  <c r="J9" i="92"/>
  <c r="M9" i="92"/>
  <c r="O9" i="92"/>
  <c r="H9" i="92"/>
  <c r="P14" i="92"/>
  <c r="N14" i="92"/>
  <c r="S14" i="92"/>
  <c r="L14" i="92"/>
  <c r="P13" i="92"/>
  <c r="L13" i="92"/>
  <c r="N13" i="92"/>
  <c r="R13" i="92"/>
  <c r="S13" i="92"/>
  <c r="O12" i="42"/>
  <c r="M12" i="42"/>
  <c r="G12" i="42"/>
  <c r="I12" i="42"/>
  <c r="K12" i="42"/>
  <c r="J12" i="42"/>
  <c r="P14" i="42"/>
  <c r="N14" i="42"/>
  <c r="L14" i="42"/>
  <c r="H7" i="91"/>
  <c r="G7" i="91"/>
  <c r="K7" i="91"/>
  <c r="M7" i="91"/>
  <c r="Q7" i="91"/>
  <c r="O7" i="91"/>
  <c r="R9" i="91"/>
  <c r="P9" i="91"/>
  <c r="S9" i="91"/>
  <c r="N9" i="91"/>
  <c r="P19" i="91"/>
  <c r="R19" i="91"/>
  <c r="S19" i="91"/>
  <c r="L19" i="91"/>
  <c r="N19" i="91"/>
  <c r="S6" i="79"/>
  <c r="N6" i="79"/>
  <c r="L6" i="79"/>
  <c r="O12" i="79"/>
  <c r="I12" i="79"/>
  <c r="M12" i="79"/>
  <c r="Q12" i="79"/>
  <c r="K12" i="79"/>
  <c r="J12" i="79"/>
  <c r="L10" i="41"/>
  <c r="S10" i="41"/>
  <c r="P10" i="41"/>
  <c r="N10" i="41"/>
  <c r="O19" i="41"/>
  <c r="Q19" i="41"/>
  <c r="N12" i="89"/>
  <c r="L12" i="89"/>
  <c r="J8" i="89"/>
  <c r="G8" i="89"/>
  <c r="I8" i="89"/>
  <c r="H8" i="89"/>
  <c r="I15" i="41"/>
  <c r="H33" i="41"/>
  <c r="S12" i="41"/>
  <c r="K8" i="42"/>
  <c r="Q31" i="42"/>
  <c r="H12" i="42"/>
  <c r="M35" i="69"/>
  <c r="J13" i="69"/>
  <c r="K11" i="69"/>
  <c r="P17" i="70"/>
  <c r="P20" i="70"/>
  <c r="L11" i="70"/>
  <c r="K11" i="70"/>
  <c r="K27" i="70"/>
  <c r="K20" i="70"/>
  <c r="H23" i="71"/>
  <c r="J18" i="71"/>
  <c r="K18" i="71"/>
  <c r="O23" i="71"/>
  <c r="K14" i="71"/>
  <c r="P23" i="71"/>
  <c r="N28" i="73"/>
  <c r="P28" i="73"/>
  <c r="Q31" i="74"/>
  <c r="Q15" i="74"/>
  <c r="P13" i="74"/>
  <c r="G22" i="75"/>
  <c r="J11" i="77"/>
  <c r="J16" i="77"/>
  <c r="P8" i="77"/>
  <c r="K21" i="77"/>
  <c r="P8" i="78"/>
  <c r="N18" i="78"/>
  <c r="P6" i="79"/>
  <c r="M15" i="79"/>
  <c r="S16" i="80"/>
  <c r="Q20" i="80"/>
  <c r="G8" i="80"/>
  <c r="I18" i="81"/>
  <c r="N8" i="81"/>
  <c r="P22" i="81"/>
  <c r="M30" i="81"/>
  <c r="Q6" i="82"/>
  <c r="I11" i="82"/>
  <c r="M20" i="82"/>
  <c r="N20" i="82"/>
  <c r="I7" i="82"/>
  <c r="K21" i="82"/>
  <c r="O18" i="82"/>
  <c r="Q7" i="83"/>
  <c r="N22" i="83"/>
  <c r="M20" i="83"/>
  <c r="H12" i="83"/>
  <c r="O18" i="83"/>
  <c r="Q23" i="83"/>
  <c r="S17" i="85"/>
  <c r="N20" i="86"/>
  <c r="Q23" i="86"/>
  <c r="P8" i="86"/>
  <c r="N11" i="87"/>
  <c r="Q12" i="88"/>
  <c r="J13" i="89"/>
  <c r="Q13" i="89"/>
  <c r="M13" i="89"/>
  <c r="N13" i="89"/>
  <c r="O13" i="89"/>
  <c r="R8" i="90"/>
  <c r="P11" i="91"/>
  <c r="J13" i="92"/>
  <c r="J18" i="92"/>
  <c r="K21" i="92"/>
  <c r="S22" i="92"/>
  <c r="P16" i="93"/>
  <c r="P17" i="93"/>
  <c r="I7" i="93"/>
  <c r="N18" i="93"/>
  <c r="L8" i="94"/>
  <c r="O15" i="94"/>
  <c r="L16" i="94"/>
  <c r="Q18" i="94"/>
  <c r="N16" i="94"/>
  <c r="J9" i="71"/>
  <c r="O9" i="71"/>
  <c r="M9" i="71"/>
  <c r="H9" i="71"/>
  <c r="I9" i="71"/>
  <c r="K9" i="71"/>
  <c r="Q9" i="71"/>
  <c r="G9" i="71"/>
  <c r="Q21" i="83"/>
  <c r="M21" i="83"/>
  <c r="O21" i="83"/>
  <c r="J21" i="83"/>
  <c r="H21" i="83"/>
  <c r="I21" i="83"/>
  <c r="S9" i="83"/>
  <c r="L9" i="83"/>
  <c r="N9" i="83"/>
  <c r="P9" i="83"/>
  <c r="R9" i="83"/>
  <c r="P14" i="83"/>
  <c r="L14" i="83"/>
  <c r="N14" i="83"/>
  <c r="S14" i="83"/>
  <c r="I13" i="83"/>
  <c r="H13" i="83"/>
  <c r="G13" i="83"/>
  <c r="H7" i="71"/>
  <c r="J7" i="71"/>
  <c r="Q7" i="71"/>
  <c r="K7" i="71"/>
  <c r="M7" i="71"/>
  <c r="O7" i="71"/>
  <c r="G7" i="71"/>
  <c r="N8" i="71"/>
  <c r="S8" i="71"/>
  <c r="L8" i="71"/>
  <c r="R8" i="71"/>
  <c r="M17" i="71"/>
  <c r="I17" i="71"/>
  <c r="J17" i="71"/>
  <c r="K17" i="71"/>
  <c r="O17" i="71"/>
  <c r="G17" i="71"/>
  <c r="H17" i="71"/>
  <c r="Q17" i="71"/>
  <c r="P14" i="82"/>
  <c r="N14" i="82"/>
  <c r="S14" i="82"/>
  <c r="L14" i="82"/>
  <c r="S6" i="82"/>
  <c r="N6" i="82"/>
  <c r="L6" i="82"/>
  <c r="P6" i="82"/>
  <c r="M29" i="70"/>
  <c r="H29" i="70"/>
  <c r="G29" i="70"/>
  <c r="I29" i="70"/>
  <c r="J29" i="70"/>
  <c r="K29" i="70"/>
  <c r="Q21" i="70"/>
  <c r="J21" i="70"/>
  <c r="K21" i="70"/>
  <c r="I21" i="70"/>
  <c r="M21" i="70"/>
  <c r="O21" i="70"/>
  <c r="P30" i="70"/>
  <c r="R30" i="70"/>
  <c r="S30" i="70"/>
  <c r="P35" i="70"/>
  <c r="R35" i="70"/>
  <c r="N35" i="70"/>
  <c r="L10" i="70"/>
  <c r="S10" i="70"/>
  <c r="H16" i="80"/>
  <c r="K16" i="80"/>
  <c r="Q16" i="80"/>
  <c r="G16" i="80"/>
  <c r="J16" i="80"/>
  <c r="M16" i="80"/>
  <c r="O16" i="80"/>
  <c r="P12" i="80"/>
  <c r="N12" i="80"/>
  <c r="R12" i="80"/>
  <c r="S12" i="80"/>
  <c r="L12" i="80"/>
  <c r="S11" i="80"/>
  <c r="R11" i="80"/>
  <c r="G28" i="74"/>
  <c r="O28" i="74"/>
  <c r="Q28" i="74"/>
  <c r="J28" i="74"/>
  <c r="I28" i="74"/>
  <c r="K28" i="74"/>
  <c r="M28" i="74"/>
  <c r="R33" i="74"/>
  <c r="L33" i="74"/>
  <c r="N33" i="74"/>
  <c r="P33" i="74"/>
  <c r="M17" i="74"/>
  <c r="K17" i="74"/>
  <c r="I17" i="74"/>
  <c r="J17" i="74"/>
  <c r="O6" i="74"/>
  <c r="G6" i="74"/>
  <c r="M6" i="74"/>
  <c r="Q6" i="74"/>
  <c r="K6" i="74"/>
  <c r="J6" i="74"/>
  <c r="I6" i="74"/>
  <c r="H6" i="74"/>
  <c r="L27" i="74"/>
  <c r="P27" i="74"/>
  <c r="R27" i="74"/>
  <c r="N27" i="74"/>
  <c r="S27" i="74"/>
  <c r="L20" i="74"/>
  <c r="S20" i="74"/>
  <c r="N20" i="74"/>
  <c r="R20" i="74"/>
  <c r="R21" i="74"/>
  <c r="L21" i="74"/>
  <c r="N21" i="74"/>
  <c r="P21" i="74"/>
  <c r="H28" i="42"/>
  <c r="K28" i="42"/>
  <c r="J28" i="42"/>
  <c r="Q28" i="42"/>
  <c r="G28" i="42"/>
  <c r="I28" i="42"/>
  <c r="M28" i="42"/>
  <c r="O28" i="42"/>
  <c r="L15" i="94"/>
  <c r="R15" i="94"/>
  <c r="S15" i="94"/>
  <c r="O19" i="94"/>
  <c r="J19" i="94"/>
  <c r="K19" i="94"/>
  <c r="M19" i="94"/>
  <c r="H19" i="94"/>
  <c r="I19" i="94"/>
  <c r="G19" i="94"/>
  <c r="S6" i="94"/>
  <c r="R6" i="94"/>
  <c r="P6" i="94"/>
  <c r="N6" i="94"/>
  <c r="L6" i="94"/>
  <c r="H18" i="93"/>
  <c r="G18" i="93"/>
  <c r="S11" i="93"/>
  <c r="R11" i="93"/>
  <c r="J20" i="93"/>
  <c r="O20" i="93"/>
  <c r="G20" i="93"/>
  <c r="I20" i="93"/>
  <c r="H20" i="93"/>
  <c r="G6" i="93"/>
  <c r="H6" i="93"/>
  <c r="O6" i="93"/>
  <c r="J6" i="93"/>
  <c r="I6" i="93"/>
  <c r="K6" i="93"/>
  <c r="M17" i="81"/>
  <c r="H17" i="81"/>
  <c r="I17" i="81"/>
  <c r="J17" i="81"/>
  <c r="K17" i="81"/>
  <c r="L18" i="81"/>
  <c r="R18" i="81"/>
  <c r="S18" i="81"/>
  <c r="I9" i="81"/>
  <c r="M9" i="81"/>
  <c r="O9" i="81"/>
  <c r="K9" i="81"/>
  <c r="G9" i="81"/>
  <c r="Q9" i="81"/>
  <c r="H9" i="81"/>
  <c r="J9" i="81"/>
  <c r="N12" i="81"/>
  <c r="L12" i="81"/>
  <c r="N24" i="69"/>
  <c r="L24" i="69"/>
  <c r="R24" i="69"/>
  <c r="S24" i="69"/>
  <c r="O7" i="69"/>
  <c r="G7" i="69"/>
  <c r="H7" i="69"/>
  <c r="I7" i="69"/>
  <c r="J7" i="69"/>
  <c r="K7" i="69"/>
  <c r="M7" i="69"/>
  <c r="Q7" i="69"/>
  <c r="O35" i="70"/>
  <c r="Q35" i="70"/>
  <c r="N20" i="92"/>
  <c r="P20" i="92"/>
  <c r="S20" i="92"/>
  <c r="R20" i="92"/>
  <c r="L20" i="92"/>
  <c r="J20" i="92"/>
  <c r="M20" i="92"/>
  <c r="O20" i="92"/>
  <c r="H20" i="92"/>
  <c r="I20" i="92"/>
  <c r="G20" i="92"/>
  <c r="J8" i="92"/>
  <c r="M8" i="92"/>
  <c r="O8" i="92"/>
  <c r="G8" i="92"/>
  <c r="I8" i="92"/>
  <c r="H8" i="92"/>
  <c r="G10" i="92"/>
  <c r="H10" i="92"/>
  <c r="I10" i="92"/>
  <c r="J10" i="92"/>
  <c r="K10" i="92"/>
  <c r="M10" i="92"/>
  <c r="O10" i="92"/>
  <c r="Q10" i="92"/>
  <c r="Q9" i="42"/>
  <c r="H9" i="42"/>
  <c r="I9" i="42"/>
  <c r="J9" i="42"/>
  <c r="M9" i="42"/>
  <c r="O9" i="42"/>
  <c r="O31" i="41"/>
  <c r="Q31" i="41"/>
  <c r="Q14" i="91"/>
  <c r="O14" i="91"/>
  <c r="M14" i="91"/>
  <c r="N17" i="91"/>
  <c r="L17" i="91"/>
  <c r="S17" i="91"/>
  <c r="R17" i="91"/>
  <c r="R16" i="91"/>
  <c r="S16" i="91"/>
  <c r="S12" i="91"/>
  <c r="L12" i="91"/>
  <c r="R12" i="91"/>
  <c r="N12" i="91"/>
  <c r="P12" i="91"/>
  <c r="N10" i="79"/>
  <c r="R10" i="79"/>
  <c r="S10" i="79"/>
  <c r="P10" i="79"/>
  <c r="L10" i="79"/>
  <c r="S11" i="79"/>
  <c r="R11" i="79"/>
  <c r="L18" i="79"/>
  <c r="R18" i="79"/>
  <c r="S18" i="79"/>
  <c r="L22" i="89"/>
  <c r="S22" i="89"/>
  <c r="K15" i="89"/>
  <c r="G15" i="89"/>
  <c r="H15" i="89"/>
  <c r="I15" i="89"/>
  <c r="J15" i="89"/>
  <c r="O7" i="89"/>
  <c r="J7" i="89"/>
  <c r="M7" i="89"/>
  <c r="K7" i="89"/>
  <c r="N12" i="75"/>
  <c r="L12" i="75"/>
  <c r="R12" i="75"/>
  <c r="S12" i="75"/>
  <c r="P12" i="75"/>
  <c r="J8" i="75"/>
  <c r="H8" i="75"/>
  <c r="O8" i="75"/>
  <c r="G8" i="75"/>
  <c r="I8" i="75"/>
  <c r="N15" i="41"/>
  <c r="L15" i="41"/>
  <c r="S15" i="41"/>
  <c r="R15" i="41"/>
  <c r="P15" i="41"/>
  <c r="R21" i="90"/>
  <c r="P21" i="90"/>
  <c r="N21" i="90"/>
  <c r="L21" i="90"/>
  <c r="P7" i="90"/>
  <c r="R7" i="90"/>
  <c r="S7" i="90"/>
  <c r="L7" i="90"/>
  <c r="N7" i="90"/>
  <c r="N17" i="78"/>
  <c r="L17" i="78"/>
  <c r="R17" i="78"/>
  <c r="S17" i="78"/>
  <c r="I13" i="78"/>
  <c r="G13" i="78"/>
  <c r="H13" i="78"/>
  <c r="L15" i="78"/>
  <c r="R15" i="78"/>
  <c r="S15" i="78"/>
  <c r="H18" i="78"/>
  <c r="G18" i="78"/>
  <c r="H14" i="77"/>
  <c r="Q14" i="77"/>
  <c r="I14" i="77"/>
  <c r="G14" i="77"/>
  <c r="K14" i="77"/>
  <c r="O14" i="77"/>
  <c r="M14" i="77"/>
  <c r="H18" i="77"/>
  <c r="G18" i="77"/>
  <c r="N18" i="87"/>
  <c r="S18" i="87"/>
  <c r="R18" i="87"/>
  <c r="N13" i="86"/>
  <c r="S13" i="86"/>
  <c r="R13" i="86"/>
  <c r="S23" i="86"/>
  <c r="R23" i="86"/>
  <c r="L21" i="86"/>
  <c r="S21" i="86"/>
  <c r="N21" i="86"/>
  <c r="R21" i="86"/>
  <c r="P21" i="86"/>
  <c r="Q23" i="69"/>
  <c r="O23" i="69"/>
  <c r="I16" i="41"/>
  <c r="Q16" i="41"/>
  <c r="M16" i="41"/>
  <c r="K16" i="41"/>
  <c r="J16" i="41"/>
  <c r="H16" i="41"/>
  <c r="G16" i="41"/>
  <c r="O16" i="41"/>
  <c r="R33" i="69"/>
  <c r="N33" i="69"/>
  <c r="L33" i="69"/>
  <c r="P33" i="69"/>
  <c r="S33" i="69"/>
  <c r="R21" i="88"/>
  <c r="P21" i="88"/>
  <c r="S21" i="88"/>
  <c r="N21" i="88"/>
  <c r="L21" i="88"/>
  <c r="N18" i="88"/>
  <c r="R18" i="88"/>
  <c r="S18" i="88"/>
  <c r="L18" i="88"/>
  <c r="M10" i="76"/>
  <c r="J10" i="76"/>
  <c r="K10" i="76"/>
  <c r="Q10" i="76"/>
  <c r="H10" i="76"/>
  <c r="G10" i="76"/>
  <c r="I10" i="76"/>
  <c r="J20" i="76"/>
  <c r="G20" i="76"/>
  <c r="I20" i="76"/>
  <c r="H20" i="76"/>
  <c r="L8" i="85"/>
  <c r="S8" i="85"/>
  <c r="N8" i="85"/>
  <c r="R8" i="85"/>
  <c r="Q14" i="85"/>
  <c r="K14" i="85"/>
  <c r="I14" i="85"/>
  <c r="M14" i="85"/>
  <c r="O14" i="85"/>
  <c r="H14" i="85"/>
  <c r="K10" i="73"/>
  <c r="H10" i="73"/>
  <c r="G10" i="73"/>
  <c r="I10" i="73"/>
  <c r="J10" i="73"/>
  <c r="O10" i="73"/>
  <c r="Q10" i="73"/>
  <c r="M10" i="73"/>
  <c r="H30" i="73"/>
  <c r="G30" i="73"/>
  <c r="O7" i="73"/>
  <c r="H7" i="73"/>
  <c r="G7" i="73"/>
  <c r="M7" i="73"/>
  <c r="K7" i="73"/>
  <c r="L22" i="40"/>
  <c r="S22" i="40"/>
  <c r="S23" i="40"/>
  <c r="L23" i="40"/>
  <c r="N23" i="40"/>
  <c r="R23" i="40"/>
  <c r="K27" i="40"/>
  <c r="J27" i="40"/>
  <c r="R7" i="40"/>
  <c r="S7" i="40"/>
  <c r="L7" i="40"/>
  <c r="N7" i="40"/>
  <c r="P7" i="40"/>
  <c r="O19" i="84"/>
  <c r="J19" i="84"/>
  <c r="G19" i="84"/>
  <c r="H19" i="84"/>
  <c r="I19" i="84"/>
  <c r="K19" i="84"/>
  <c r="M19" i="84"/>
  <c r="R7" i="84"/>
  <c r="S7" i="84"/>
  <c r="L7" i="84"/>
  <c r="N7" i="84"/>
  <c r="P7" i="84"/>
  <c r="P14" i="84"/>
  <c r="N14" i="84"/>
  <c r="S14" i="84"/>
  <c r="L14" i="84"/>
  <c r="S35" i="72"/>
  <c r="R35" i="72"/>
  <c r="O12" i="72"/>
  <c r="J12" i="72"/>
  <c r="K12" i="72"/>
  <c r="M12" i="72"/>
  <c r="G12" i="72"/>
  <c r="P27" i="72"/>
  <c r="L27" i="72"/>
  <c r="N27" i="72"/>
  <c r="R27" i="72"/>
  <c r="S27" i="72"/>
  <c r="S11" i="72"/>
  <c r="R11" i="72"/>
  <c r="L8" i="72"/>
  <c r="R8" i="72"/>
  <c r="S8" i="72"/>
  <c r="N8" i="72"/>
  <c r="N32" i="69"/>
  <c r="O32" i="69"/>
  <c r="Q18" i="70"/>
  <c r="S11" i="70"/>
  <c r="N23" i="70"/>
  <c r="J20" i="70"/>
  <c r="L23" i="71"/>
  <c r="H12" i="71"/>
  <c r="P28" i="71"/>
  <c r="R6" i="74"/>
  <c r="P23" i="74"/>
  <c r="I18" i="76"/>
  <c r="Q18" i="76"/>
  <c r="P20" i="76"/>
  <c r="J18" i="79"/>
  <c r="I9" i="79"/>
  <c r="I18" i="80"/>
  <c r="P32" i="81"/>
  <c r="M6" i="82"/>
  <c r="P8" i="82"/>
  <c r="G9" i="83"/>
  <c r="I23" i="83"/>
  <c r="J23" i="83"/>
  <c r="J12" i="83"/>
  <c r="J19" i="83"/>
  <c r="O17" i="86"/>
  <c r="M23" i="86"/>
  <c r="J14" i="88"/>
  <c r="O17" i="89"/>
  <c r="J7" i="91"/>
  <c r="R22" i="92"/>
  <c r="Q11" i="92"/>
  <c r="N10" i="94"/>
  <c r="Q11" i="94"/>
  <c r="R6" i="83"/>
  <c r="L6" i="83"/>
  <c r="N6" i="83"/>
  <c r="S6" i="83"/>
  <c r="P32" i="71"/>
  <c r="S32" i="71"/>
  <c r="L32" i="71"/>
  <c r="N32" i="71"/>
  <c r="R32" i="71"/>
  <c r="S12" i="71"/>
  <c r="N12" i="71"/>
  <c r="L12" i="71"/>
  <c r="R12" i="71"/>
  <c r="P12" i="71"/>
  <c r="L13" i="82"/>
  <c r="R13" i="82"/>
  <c r="S13" i="82"/>
  <c r="J8" i="82"/>
  <c r="H8" i="82"/>
  <c r="G8" i="82"/>
  <c r="I8" i="82"/>
  <c r="M17" i="70"/>
  <c r="I17" i="70"/>
  <c r="J17" i="70"/>
  <c r="K17" i="70"/>
  <c r="H17" i="70"/>
  <c r="G13" i="70"/>
  <c r="H13" i="70"/>
  <c r="Q13" i="70"/>
  <c r="L8" i="70"/>
  <c r="R8" i="70"/>
  <c r="S8" i="70"/>
  <c r="O19" i="70"/>
  <c r="M19" i="70"/>
  <c r="G19" i="70"/>
  <c r="J19" i="70"/>
  <c r="H19" i="70"/>
  <c r="I19" i="70"/>
  <c r="K19" i="70"/>
  <c r="S9" i="70"/>
  <c r="L9" i="70"/>
  <c r="N9" i="70"/>
  <c r="P9" i="70"/>
  <c r="R9" i="70"/>
  <c r="K15" i="80"/>
  <c r="I15" i="80"/>
  <c r="J15" i="80"/>
  <c r="O15" i="80"/>
  <c r="Q15" i="80"/>
  <c r="G15" i="80"/>
  <c r="H15" i="80"/>
  <c r="N17" i="80"/>
  <c r="L17" i="80"/>
  <c r="R17" i="80"/>
  <c r="Q21" i="80"/>
  <c r="I21" i="80"/>
  <c r="J21" i="80"/>
  <c r="K21" i="80"/>
  <c r="M21" i="80"/>
  <c r="O21" i="80"/>
  <c r="J20" i="74"/>
  <c r="I20" i="74"/>
  <c r="H20" i="74"/>
  <c r="G20" i="74"/>
  <c r="K27" i="74"/>
  <c r="O27" i="74"/>
  <c r="H27" i="74"/>
  <c r="G27" i="74"/>
  <c r="I27" i="74"/>
  <c r="J27" i="74"/>
  <c r="S35" i="74"/>
  <c r="R35" i="74"/>
  <c r="N24" i="74"/>
  <c r="R24" i="74"/>
  <c r="S24" i="74"/>
  <c r="L24" i="74"/>
  <c r="L19" i="74"/>
  <c r="P19" i="74"/>
  <c r="N19" i="74"/>
  <c r="R19" i="74"/>
  <c r="S19" i="74"/>
  <c r="L30" i="42"/>
  <c r="R30" i="42"/>
  <c r="S30" i="42"/>
  <c r="P19" i="94"/>
  <c r="R19" i="94"/>
  <c r="S19" i="94"/>
  <c r="L19" i="94"/>
  <c r="N19" i="94"/>
  <c r="G16" i="94"/>
  <c r="O16" i="94"/>
  <c r="Q16" i="94"/>
  <c r="H16" i="94"/>
  <c r="K16" i="94"/>
  <c r="M16" i="94"/>
  <c r="I16" i="94"/>
  <c r="J16" i="94"/>
  <c r="O12" i="94"/>
  <c r="H12" i="94"/>
  <c r="I12" i="94"/>
  <c r="K12" i="94"/>
  <c r="J12" i="94"/>
  <c r="G12" i="94"/>
  <c r="M12" i="94"/>
  <c r="K15" i="69"/>
  <c r="H15" i="69"/>
  <c r="I15" i="69"/>
  <c r="J15" i="69"/>
  <c r="G15" i="69"/>
  <c r="J20" i="81"/>
  <c r="G20" i="81"/>
  <c r="H20" i="81"/>
  <c r="I20" i="81"/>
  <c r="K27" i="81"/>
  <c r="J27" i="81"/>
  <c r="G27" i="81"/>
  <c r="H27" i="81"/>
  <c r="I27" i="81"/>
  <c r="O31" i="81"/>
  <c r="K31" i="81"/>
  <c r="M31" i="81"/>
  <c r="J31" i="81"/>
  <c r="G6" i="81"/>
  <c r="Q6" i="81"/>
  <c r="J6" i="81"/>
  <c r="I6" i="81"/>
  <c r="H6" i="81"/>
  <c r="K6" i="81"/>
  <c r="O6" i="81"/>
  <c r="M6" i="81"/>
  <c r="S6" i="69"/>
  <c r="L6" i="69"/>
  <c r="N6" i="69"/>
  <c r="P6" i="69"/>
  <c r="M22" i="69"/>
  <c r="H22" i="69"/>
  <c r="I22" i="69"/>
  <c r="J22" i="69"/>
  <c r="G22" i="69"/>
  <c r="K22" i="69"/>
  <c r="M34" i="69"/>
  <c r="H34" i="69"/>
  <c r="I34" i="69"/>
  <c r="J34" i="69"/>
  <c r="G34" i="69"/>
  <c r="K34" i="69"/>
  <c r="R13" i="69"/>
  <c r="S13" i="69"/>
  <c r="G22" i="92"/>
  <c r="H22" i="92"/>
  <c r="I22" i="92"/>
  <c r="J22" i="92"/>
  <c r="K22" i="92"/>
  <c r="M22" i="92"/>
  <c r="Q22" i="92"/>
  <c r="O22" i="92"/>
  <c r="L8" i="92"/>
  <c r="N8" i="92"/>
  <c r="S8" i="92"/>
  <c r="P8" i="92"/>
  <c r="R8" i="92"/>
  <c r="H18" i="92"/>
  <c r="G18" i="92"/>
  <c r="N17" i="92"/>
  <c r="L17" i="92"/>
  <c r="R17" i="92"/>
  <c r="L20" i="42"/>
  <c r="R20" i="42"/>
  <c r="S20" i="42"/>
  <c r="L18" i="42"/>
  <c r="R18" i="42"/>
  <c r="S18" i="42"/>
  <c r="L32" i="42"/>
  <c r="S32" i="42"/>
  <c r="R32" i="42"/>
  <c r="G10" i="42"/>
  <c r="I10" i="42"/>
  <c r="H10" i="42"/>
  <c r="J10" i="42"/>
  <c r="M10" i="42"/>
  <c r="O10" i="42"/>
  <c r="K10" i="42"/>
  <c r="Q10" i="42"/>
  <c r="I28" i="41"/>
  <c r="G28" i="41"/>
  <c r="M28" i="41"/>
  <c r="K28" i="41"/>
  <c r="J28" i="41"/>
  <c r="H28" i="41"/>
  <c r="Q28" i="41"/>
  <c r="O28" i="41"/>
  <c r="L18" i="91"/>
  <c r="S18" i="91"/>
  <c r="R18" i="91"/>
  <c r="S14" i="91"/>
  <c r="L14" i="91"/>
  <c r="P14" i="91"/>
  <c r="R14" i="91"/>
  <c r="N14" i="91"/>
  <c r="Q10" i="79"/>
  <c r="J10" i="79"/>
  <c r="O10" i="79"/>
  <c r="G10" i="79"/>
  <c r="I10" i="79"/>
  <c r="K10" i="79"/>
  <c r="M10" i="79"/>
  <c r="H10" i="79"/>
  <c r="N22" i="79"/>
  <c r="P22" i="79"/>
  <c r="R22" i="79"/>
  <c r="L22" i="79"/>
  <c r="S22" i="79"/>
  <c r="R7" i="79"/>
  <c r="L7" i="79"/>
  <c r="N7" i="79"/>
  <c r="P7" i="79"/>
  <c r="I13" i="79"/>
  <c r="H13" i="79"/>
  <c r="G13" i="79"/>
  <c r="H16" i="79"/>
  <c r="I16" i="79"/>
  <c r="J16" i="79"/>
  <c r="M16" i="79"/>
  <c r="Q16" i="79"/>
  <c r="G16" i="79"/>
  <c r="O16" i="79"/>
  <c r="M24" i="41"/>
  <c r="Q24" i="41"/>
  <c r="O24" i="41"/>
  <c r="I24" i="41"/>
  <c r="R6" i="75"/>
  <c r="S6" i="75"/>
  <c r="N6" i="75"/>
  <c r="L6" i="75"/>
  <c r="L18" i="75"/>
  <c r="S18" i="75"/>
  <c r="R18" i="75"/>
  <c r="N26" i="69"/>
  <c r="S26" i="69"/>
  <c r="L26" i="69"/>
  <c r="P26" i="69"/>
  <c r="R26" i="69"/>
  <c r="K8" i="90"/>
  <c r="Q8" i="90"/>
  <c r="G8" i="90"/>
  <c r="I8" i="90"/>
  <c r="J8" i="90"/>
  <c r="O8" i="90"/>
  <c r="H8" i="90"/>
  <c r="G21" i="90"/>
  <c r="H21" i="90"/>
  <c r="I21" i="90"/>
  <c r="Q21" i="90"/>
  <c r="M21" i="90"/>
  <c r="O21" i="90"/>
  <c r="J21" i="90"/>
  <c r="K21" i="90"/>
  <c r="M17" i="78"/>
  <c r="G17" i="78"/>
  <c r="K17" i="78"/>
  <c r="H17" i="78"/>
  <c r="I17" i="78"/>
  <c r="J17" i="78"/>
  <c r="L13" i="77"/>
  <c r="S13" i="77"/>
  <c r="R13" i="77"/>
  <c r="K15" i="87"/>
  <c r="H15" i="87"/>
  <c r="I15" i="87"/>
  <c r="J15" i="87"/>
  <c r="G15" i="87"/>
  <c r="N17" i="87"/>
  <c r="L17" i="87"/>
  <c r="R17" i="87"/>
  <c r="S17" i="87"/>
  <c r="N12" i="87"/>
  <c r="L12" i="87"/>
  <c r="S12" i="87"/>
  <c r="R12" i="87"/>
  <c r="S6" i="86"/>
  <c r="N6" i="86"/>
  <c r="S7" i="86"/>
  <c r="L7" i="86"/>
  <c r="R7" i="86"/>
  <c r="P7" i="86"/>
  <c r="N7" i="86"/>
  <c r="K15" i="86"/>
  <c r="G15" i="86"/>
  <c r="J15" i="86"/>
  <c r="H15" i="86"/>
  <c r="I15" i="86"/>
  <c r="I13" i="41"/>
  <c r="K13" i="41"/>
  <c r="H13" i="41"/>
  <c r="Q13" i="41"/>
  <c r="M13" i="41"/>
  <c r="J13" i="41"/>
  <c r="G13" i="41"/>
  <c r="N13" i="42"/>
  <c r="S13" i="42"/>
  <c r="R13" i="42"/>
  <c r="N12" i="88"/>
  <c r="R12" i="88"/>
  <c r="S12" i="88"/>
  <c r="L12" i="88"/>
  <c r="N7" i="76"/>
  <c r="L7" i="76"/>
  <c r="P7" i="76"/>
  <c r="S7" i="76"/>
  <c r="R7" i="76"/>
  <c r="L15" i="76"/>
  <c r="P15" i="76"/>
  <c r="R15" i="76"/>
  <c r="S15" i="76"/>
  <c r="I13" i="42"/>
  <c r="H13" i="42"/>
  <c r="G13" i="42"/>
  <c r="S11" i="85"/>
  <c r="R11" i="85"/>
  <c r="L12" i="85"/>
  <c r="N12" i="85"/>
  <c r="P12" i="85"/>
  <c r="R12" i="85"/>
  <c r="S12" i="85"/>
  <c r="I13" i="85"/>
  <c r="G13" i="85"/>
  <c r="H13" i="85"/>
  <c r="I25" i="73"/>
  <c r="H25" i="73"/>
  <c r="G25" i="73"/>
  <c r="M17" i="40"/>
  <c r="H17" i="40"/>
  <c r="P17" i="40"/>
  <c r="N17" i="40"/>
  <c r="L17" i="40"/>
  <c r="R17" i="40"/>
  <c r="S6" i="40"/>
  <c r="L6" i="40"/>
  <c r="P6" i="40"/>
  <c r="N6" i="40"/>
  <c r="N18" i="40"/>
  <c r="L18" i="40"/>
  <c r="R18" i="40"/>
  <c r="S18" i="40"/>
  <c r="L18" i="84"/>
  <c r="S18" i="84"/>
  <c r="R18" i="84"/>
  <c r="N17" i="84"/>
  <c r="S17" i="84"/>
  <c r="L17" i="84"/>
  <c r="R17" i="84"/>
  <c r="L22" i="84"/>
  <c r="S22" i="84"/>
  <c r="Q34" i="72"/>
  <c r="H34" i="72"/>
  <c r="O34" i="72"/>
  <c r="G34" i="72"/>
  <c r="J34" i="72"/>
  <c r="K34" i="72"/>
  <c r="M34" i="72"/>
  <c r="I34" i="72"/>
  <c r="J32" i="72"/>
  <c r="H32" i="72"/>
  <c r="I32" i="72"/>
  <c r="G32" i="72"/>
  <c r="O32" i="72"/>
  <c r="R7" i="72"/>
  <c r="N7" i="72"/>
  <c r="P7" i="72"/>
  <c r="L7" i="72"/>
  <c r="S7" i="72"/>
  <c r="P26" i="72"/>
  <c r="N26" i="72"/>
  <c r="L26" i="72"/>
  <c r="O7" i="72"/>
  <c r="M7" i="72"/>
  <c r="G7" i="72"/>
  <c r="H7" i="72"/>
  <c r="K7" i="72"/>
  <c r="S6" i="2"/>
  <c r="R6" i="2"/>
  <c r="P6" i="2"/>
  <c r="N6" i="2"/>
  <c r="L6" i="2"/>
  <c r="C11" i="1"/>
  <c r="D11" i="1"/>
  <c r="B11" i="1"/>
  <c r="C10" i="1"/>
  <c r="D10" i="1"/>
  <c r="B10" i="1"/>
  <c r="B7" i="1"/>
  <c r="C14" i="1" s="1"/>
  <c r="AJ11" i="77"/>
  <c r="AK11" i="77"/>
  <c r="AJ12" i="77"/>
  <c r="AK12" i="77"/>
  <c r="AJ13" i="77"/>
  <c r="AK13" i="77"/>
  <c r="B14" i="1" l="1"/>
  <c r="F14" i="1"/>
  <c r="E14" i="1"/>
  <c r="D14" i="1"/>
  <c r="M6" i="2"/>
  <c r="O6" i="2"/>
  <c r="Q6" i="2"/>
  <c r="H6" i="2"/>
  <c r="I6" i="2"/>
  <c r="J6" i="2"/>
  <c r="K6" i="2"/>
</calcChain>
</file>

<file path=xl/sharedStrings.xml><?xml version="1.0" encoding="utf-8"?>
<sst xmlns="http://schemas.openxmlformats.org/spreadsheetml/2006/main" count="1142" uniqueCount="76">
  <si>
    <t>Gewaarborgd minimum maandloon :</t>
  </si>
  <si>
    <t>Gewaarborgd minimum uurloon :</t>
  </si>
  <si>
    <t>Toeslagen :</t>
  </si>
  <si>
    <t>5,26%</t>
  </si>
  <si>
    <t>10,52%</t>
  </si>
  <si>
    <t>15,78%</t>
  </si>
  <si>
    <t>Uurloon</t>
  </si>
  <si>
    <t>Maandloon</t>
  </si>
  <si>
    <t>Anc.</t>
  </si>
  <si>
    <t>Spil:</t>
  </si>
  <si>
    <t>Verhogingscoëfficiënt :</t>
  </si>
  <si>
    <t>Jaarbasis</t>
  </si>
  <si>
    <t>Maand-
basis
IFV
Index</t>
  </si>
  <si>
    <t>Uur-
loon
IFV
Index</t>
  </si>
  <si>
    <t>TOESLAGEN</t>
  </si>
  <si>
    <t>Haard-
verg.</t>
  </si>
  <si>
    <t>EINDE LOOPBAAN</t>
  </si>
  <si>
    <t>Mndln</t>
  </si>
  <si>
    <t>Uurln</t>
  </si>
  <si>
    <t>(2) TOESLAG DAGDIENST ZATERDAG</t>
  </si>
  <si>
    <t>(3) TOESLAG (GEWONE) NACHTDIENST</t>
  </si>
  <si>
    <t>(4) TOESLAG ONDERBROKEN DIENST</t>
  </si>
  <si>
    <t>(5) TOESLAG ZON- EN FEESTDAGEN</t>
  </si>
  <si>
    <t>(1) (WEEK) AVONDTOESLAG 19u-20u</t>
  </si>
  <si>
    <t>SCHAAL 1.16</t>
  </si>
  <si>
    <t>SCHAAL 1.18</t>
  </si>
  <si>
    <t>SCHAAL 1.22</t>
  </si>
  <si>
    <t>SCHAAL 1.24</t>
  </si>
  <si>
    <t>SCHAAL 1.26</t>
  </si>
  <si>
    <t>SCHAAL 1.30</t>
  </si>
  <si>
    <t>SCHAAL 1.35</t>
  </si>
  <si>
    <t>SCHAAL 1.39</t>
  </si>
  <si>
    <t>SCHAAL 1.40</t>
  </si>
  <si>
    <t>SCHAAL 1.40/1.57</t>
  </si>
  <si>
    <t>SCHAAL 1.43/1.55</t>
  </si>
  <si>
    <t>SCHAAL 1.45</t>
  </si>
  <si>
    <t>SCHAAL 1.47</t>
  </si>
  <si>
    <t>SCHAAL 1.12</t>
  </si>
  <si>
    <t>SCHAAL 1.14</t>
  </si>
  <si>
    <t>SCHAAL 1.50</t>
  </si>
  <si>
    <t>SCHAAL 1.53</t>
  </si>
  <si>
    <t>SCHAAL 1.54</t>
  </si>
  <si>
    <t>SCHAAL  1.55/1.61/1.77</t>
  </si>
  <si>
    <t>SCHAAL  1.55/1.61/1.77 (+2J)</t>
  </si>
  <si>
    <t>SCHAAL 1.59</t>
  </si>
  <si>
    <t>SCHAAL 1.61/1.77</t>
  </si>
  <si>
    <t>SCHAAL 1.62</t>
  </si>
  <si>
    <t>SCHAAL 1.63</t>
  </si>
  <si>
    <t>SCHAAL 1.66</t>
  </si>
  <si>
    <t>SCHAAL 1.78SP</t>
  </si>
  <si>
    <t>SCHAAL 1.79</t>
  </si>
  <si>
    <t>SCHAAL 1.80</t>
  </si>
  <si>
    <t>SCHAAL 1.81</t>
  </si>
  <si>
    <t>SCHAAL 1.31</t>
  </si>
  <si>
    <t>45 JAAR</t>
  </si>
  <si>
    <t>Maand-basis</t>
  </si>
  <si>
    <t>Jaarbasis IFV Index</t>
  </si>
  <si>
    <t>(2)</t>
  </si>
  <si>
    <t>(1)</t>
  </si>
  <si>
    <t>(4)</t>
  </si>
  <si>
    <t>(3)</t>
  </si>
  <si>
    <t>(5)</t>
  </si>
  <si>
    <t>50 JAAR</t>
  </si>
  <si>
    <t>55 JAAR</t>
  </si>
  <si>
    <t>20,00%</t>
  </si>
  <si>
    <t>26,00%</t>
  </si>
  <si>
    <t>35,00%</t>
  </si>
  <si>
    <t>50,00%</t>
  </si>
  <si>
    <t>56,00%</t>
  </si>
  <si>
    <t>Geldig vanaf:</t>
  </si>
  <si>
    <t>Standpl. verg.</t>
  </si>
  <si>
    <t>Functie-toesl.</t>
  </si>
  <si>
    <t>GEWAARBORGD  INKOMEN</t>
  </si>
  <si>
    <t xml:space="preserve">Premie arbeidsduurvrijstelling: </t>
  </si>
  <si>
    <t>Functie-compl.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</si>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</sst>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[$-813]d\ mmmm\ yyyy;@"/>
    <numFmt numFmtId="166" formatCode="#,##0.0000"/>
    <numFmt numFmtId="167" formatCode="mmmm\ yyyy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FF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/>
    <xf numFmtId="4" fontId="0" fillId="0" borderId="0" xfId="0" applyNumberFormat="1"/>
    <xf numFmtId="0" fontId="4" fillId="0" borderId="0" xfId="0" applyFont="1"/>
    <xf numFmtId="0" fontId="2" fillId="0" borderId="0" xfId="0" applyFont="1"/>
    <xf numFmtId="0" fontId="5" fillId="0" borderId="0" xfId="0" applyFont="1"/>
    <xf numFmtId="4" fontId="0" fillId="0" borderId="1" xfId="0" applyNumberFormat="1" applyBorder="1"/>
    <xf numFmtId="165" fontId="0" fillId="0" borderId="0" xfId="0" quotePrefix="1" applyNumberForma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  <xf numFmtId="164" fontId="0" fillId="0" borderId="8" xfId="0" applyNumberFormat="1" applyBorder="1" applyAlignment="1">
      <alignment horizontal="right" vertical="center"/>
    </xf>
    <xf numFmtId="10" fontId="0" fillId="0" borderId="5" xfId="0" quotePrefix="1" applyNumberFormat="1" applyBorder="1" applyAlignment="1">
      <alignment horizontal="center" vertical="top"/>
    </xf>
    <xf numFmtId="0" fontId="0" fillId="0" borderId="5" xfId="0" quotePrefix="1" applyBorder="1" applyAlignment="1">
      <alignment horizontal="center" vertical="top"/>
    </xf>
    <xf numFmtId="0" fontId="0" fillId="3" borderId="0" xfId="0" applyFill="1"/>
    <xf numFmtId="2" fontId="0" fillId="3" borderId="0" xfId="0" applyNumberFormat="1" applyFill="1"/>
    <xf numFmtId="4" fontId="0" fillId="3" borderId="1" xfId="0" applyNumberFormat="1" applyFill="1" applyBorder="1" applyAlignment="1">
      <alignment vertical="center"/>
    </xf>
    <xf numFmtId="166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2" fontId="0" fillId="3" borderId="1" xfId="0" applyNumberFormat="1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4" fontId="5" fillId="0" borderId="0" xfId="0" applyNumberFormat="1" applyFont="1"/>
    <xf numFmtId="4" fontId="0" fillId="0" borderId="1" xfId="0" applyNumberFormat="1" applyBorder="1" applyAlignment="1">
      <alignment vertical="center"/>
    </xf>
    <xf numFmtId="4" fontId="5" fillId="3" borderId="0" xfId="0" applyNumberFormat="1" applyFont="1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0" borderId="0" xfId="0" applyNumberFormat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3" borderId="0" xfId="0" applyFill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0" fillId="3" borderId="0" xfId="0" applyNumberFormat="1" applyFill="1"/>
    <xf numFmtId="4" fontId="0" fillId="3" borderId="0" xfId="0" applyNumberFormat="1" applyFill="1"/>
    <xf numFmtId="1" fontId="0" fillId="0" borderId="1" xfId="0" quotePrefix="1" applyNumberFormat="1" applyBorder="1" applyAlignment="1">
      <alignment horizontal="center" vertical="center"/>
    </xf>
    <xf numFmtId="1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4" borderId="0" xfId="0" applyFill="1"/>
    <xf numFmtId="2" fontId="0" fillId="3" borderId="1" xfId="0" applyNumberFormat="1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2" fontId="0" fillId="4" borderId="0" xfId="0" applyNumberFormat="1" applyFill="1"/>
    <xf numFmtId="2" fontId="9" fillId="3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167" fontId="0" fillId="4" borderId="0" xfId="0" applyNumberForma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7" fontId="0" fillId="3" borderId="8" xfId="0" quotePrefix="1" applyNumberForma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0" fontId="0" fillId="3" borderId="9" xfId="0" applyNumberFormat="1" applyFill="1" applyBorder="1" applyAlignment="1">
      <alignment horizontal="center" vertical="center"/>
    </xf>
    <xf numFmtId="10" fontId="0" fillId="3" borderId="10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/>
    </xf>
    <xf numFmtId="10" fontId="0" fillId="3" borderId="7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  <color rgb="FF003399"/>
      <color rgb="FF33CC33"/>
      <color rgb="FFFFFF99"/>
      <color rgb="FFFF505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F15"/>
  <sheetViews>
    <sheetView tabSelected="1" zoomScaleNormal="100" workbookViewId="0"/>
  </sheetViews>
  <sheetFormatPr defaultRowHeight="14.4" x14ac:dyDescent="0.3"/>
  <cols>
    <col min="1" max="1" width="37.21875" customWidth="1"/>
    <col min="2" max="2" width="14.5546875" customWidth="1"/>
    <col min="3" max="6" width="12.77734375" customWidth="1"/>
  </cols>
  <sheetData>
    <row r="2" spans="1:6" x14ac:dyDescent="0.3">
      <c r="A2" s="58" t="s">
        <v>72</v>
      </c>
      <c r="B2" s="59"/>
      <c r="C2" s="59"/>
      <c r="D2" s="59"/>
      <c r="E2" s="59"/>
      <c r="F2" s="60"/>
    </row>
    <row r="3" spans="1:6" x14ac:dyDescent="0.3">
      <c r="A3" t="s">
        <v>69</v>
      </c>
      <c r="B3" s="57">
        <v>46204</v>
      </c>
    </row>
    <row r="5" spans="1:6" ht="15.6" x14ac:dyDescent="0.3">
      <c r="A5" s="41" t="s">
        <v>0</v>
      </c>
      <c r="B5" s="47">
        <f>ROUND(12863.77/12*'1.12'!$M$1/100,2)</f>
        <v>2366.9299999999998</v>
      </c>
    </row>
    <row r="6" spans="1:6" ht="15.6" x14ac:dyDescent="0.3">
      <c r="A6" s="3"/>
      <c r="B6" s="2"/>
    </row>
    <row r="7" spans="1:6" ht="15.6" x14ac:dyDescent="0.3">
      <c r="A7" s="3" t="s">
        <v>1</v>
      </c>
      <c r="B7" s="46">
        <f>ROUND(B5*12/1976,4)</f>
        <v>14.3741</v>
      </c>
    </row>
    <row r="8" spans="1:6" ht="15.6" x14ac:dyDescent="0.3">
      <c r="A8" s="3"/>
    </row>
    <row r="9" spans="1:6" ht="31.5" customHeight="1" x14ac:dyDescent="0.3">
      <c r="A9" s="42" t="s">
        <v>73</v>
      </c>
      <c r="B9" s="43" t="s">
        <v>3</v>
      </c>
      <c r="C9" s="44" t="s">
        <v>4</v>
      </c>
      <c r="D9" s="44" t="s">
        <v>5</v>
      </c>
    </row>
    <row r="10" spans="1:6" ht="15.6" x14ac:dyDescent="0.3">
      <c r="A10" s="3" t="s">
        <v>7</v>
      </c>
      <c r="B10" s="52">
        <f>ROUND($B$5*B9,2)</f>
        <v>124.5</v>
      </c>
      <c r="C10" s="52">
        <f t="shared" ref="C10:D10" si="0">ROUND($B$5*C9,2)</f>
        <v>249</v>
      </c>
      <c r="D10" s="52">
        <f t="shared" si="0"/>
        <v>373.5</v>
      </c>
    </row>
    <row r="11" spans="1:6" ht="15.6" x14ac:dyDescent="0.3">
      <c r="A11" s="3" t="s">
        <v>6</v>
      </c>
      <c r="B11" s="53">
        <f>ROUND($B$5*12/1976*B9,4)</f>
        <v>0.75609999999999999</v>
      </c>
      <c r="C11" s="53">
        <f t="shared" ref="C11:D11" si="1">ROUND($B$5*12/1976*C9,4)</f>
        <v>1.5122</v>
      </c>
      <c r="D11" s="53">
        <f t="shared" si="1"/>
        <v>2.2682000000000002</v>
      </c>
    </row>
    <row r="12" spans="1:6" ht="15.6" x14ac:dyDescent="0.3">
      <c r="A12" s="3"/>
    </row>
    <row r="13" spans="1:6" ht="31.5" customHeight="1" x14ac:dyDescent="0.3">
      <c r="A13" s="45" t="s">
        <v>2</v>
      </c>
      <c r="B13" s="43" t="s">
        <v>64</v>
      </c>
      <c r="C13" s="43" t="s">
        <v>65</v>
      </c>
      <c r="D13" s="44" t="s">
        <v>66</v>
      </c>
      <c r="E13" s="44" t="s">
        <v>67</v>
      </c>
      <c r="F13" s="44" t="s">
        <v>68</v>
      </c>
    </row>
    <row r="14" spans="1:6" x14ac:dyDescent="0.3">
      <c r="B14" s="53">
        <f>ROUND($B$7*B13,4)</f>
        <v>2.8748</v>
      </c>
      <c r="C14" s="53">
        <f t="shared" ref="C14:F14" si="2">ROUND($B$7*C13,4)</f>
        <v>3.7372999999999998</v>
      </c>
      <c r="D14" s="53">
        <f t="shared" si="2"/>
        <v>5.0308999999999999</v>
      </c>
      <c r="E14" s="53">
        <f t="shared" si="2"/>
        <v>7.1871</v>
      </c>
      <c r="F14" s="53">
        <f t="shared" si="2"/>
        <v>8.0495000000000001</v>
      </c>
    </row>
    <row r="15" spans="1:6" x14ac:dyDescent="0.3">
      <c r="A15" s="1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&amp;LBAREMA'S O.O.B. (BLAUW)&amp;RZORGNET VLAANDEREN</oddHeader>
    <oddFooter xml:space="preserve">&amp;R&amp;P/&amp;N
</oddFooter>
  </headerFooter>
  <ignoredErrors>
    <ignoredError sqref="B9:F9 B13:F13 E12:F12 E11:F11 E10:F1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0" width="7.21875" customWidth="1"/>
    <col min="11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53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50" t="s">
        <v>75</v>
      </c>
      <c r="B6" s="6">
        <v>14286.15</v>
      </c>
      <c r="C6" s="23">
        <f t="shared" ref="C6:C35" si="0">ROUND($B6/12,2)</f>
        <v>1190.51</v>
      </c>
      <c r="D6" s="23">
        <f>ROUND($B6*$M$1/100,2)</f>
        <v>31543.82</v>
      </c>
      <c r="E6" s="23">
        <f>ROUND(($B6*$M$1/100)/12,2)</f>
        <v>2628.65</v>
      </c>
      <c r="F6" s="24">
        <f>ROUND(($B6*$M$1/100)/1976,4)</f>
        <v>15.9635</v>
      </c>
      <c r="G6" s="25">
        <f>ROUND($F6*G$4,4)</f>
        <v>3.1926999999999999</v>
      </c>
      <c r="H6" s="25">
        <f t="shared" ref="H6:K21" si="1">ROUND($F6*H$4,4)</f>
        <v>4.1505000000000001</v>
      </c>
      <c r="I6" s="25">
        <f t="shared" si="1"/>
        <v>5.5872000000000002</v>
      </c>
      <c r="J6" s="25">
        <f t="shared" si="1"/>
        <v>7.9817999999999998</v>
      </c>
      <c r="K6" s="25">
        <f t="shared" si="1"/>
        <v>8.9396000000000004</v>
      </c>
      <c r="L6" s="26">
        <f>ROUND($E6*L$4,2)</f>
        <v>138.27000000000001</v>
      </c>
      <c r="M6" s="25">
        <f>ROUND($F6*L$4,4)</f>
        <v>0.8397</v>
      </c>
      <c r="N6" s="26">
        <f>ROUND($E6*N$4,2)</f>
        <v>276.52999999999997</v>
      </c>
      <c r="O6" s="25">
        <f>ROUND($F6*N$4,4)</f>
        <v>1.6794</v>
      </c>
      <c r="P6" s="26">
        <f>ROUND($E6*P$4,2)</f>
        <v>414.8</v>
      </c>
      <c r="Q6" s="25">
        <f>ROUND($F6*P$4,4)</f>
        <v>2.5190000000000001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15451.48</v>
      </c>
      <c r="C7" s="23">
        <f t="shared" si="0"/>
        <v>1287.6199999999999</v>
      </c>
      <c r="D7" s="23">
        <f t="shared" ref="D7:D35" si="2">ROUND($B7*$M$1/100,2)</f>
        <v>34116.870000000003</v>
      </c>
      <c r="E7" s="23">
        <f t="shared" ref="E7:E35" si="3">ROUND(($B7*$M$1/100)/12,2)</f>
        <v>2843.07</v>
      </c>
      <c r="F7" s="24">
        <f t="shared" ref="F7:F35" si="4">ROUND(($B7*$M$1/100)/1976,4)</f>
        <v>17.265599999999999</v>
      </c>
      <c r="G7" s="25">
        <f t="shared" ref="G7:K35" si="5">ROUND($F7*G$4,4)</f>
        <v>3.4531000000000001</v>
      </c>
      <c r="H7" s="25">
        <f t="shared" si="1"/>
        <v>4.4890999999999996</v>
      </c>
      <c r="I7" s="25">
        <f t="shared" si="1"/>
        <v>6.0430000000000001</v>
      </c>
      <c r="J7" s="25">
        <f t="shared" si="1"/>
        <v>8.6327999999999996</v>
      </c>
      <c r="K7" s="25">
        <f t="shared" si="1"/>
        <v>9.6686999999999994</v>
      </c>
      <c r="L7" s="26">
        <f t="shared" ref="L7:L35" si="6">ROUND($E7*L$4,2)</f>
        <v>149.55000000000001</v>
      </c>
      <c r="M7" s="25">
        <f t="shared" ref="M7:M35" si="7">ROUND($F7*L$4,4)</f>
        <v>0.90820000000000001</v>
      </c>
      <c r="N7" s="26">
        <f t="shared" ref="N7:N35" si="8">ROUND($E7*N$4,2)</f>
        <v>299.08999999999997</v>
      </c>
      <c r="O7" s="25">
        <f t="shared" ref="O7:O35" si="9">ROUND($F7*N$4,4)</f>
        <v>1.8163</v>
      </c>
      <c r="P7" s="26">
        <f t="shared" ref="P7:P35" si="10">ROUND($E7*P$4,2)</f>
        <v>448.64</v>
      </c>
      <c r="Q7" s="25">
        <f t="shared" ref="Q7:Q35" si="11">ROUND($F7*P$4,4)</f>
        <v>2.7244999999999999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15581.27</v>
      </c>
      <c r="C8" s="23">
        <f t="shared" si="0"/>
        <v>1298.44</v>
      </c>
      <c r="D8" s="23">
        <f t="shared" si="2"/>
        <v>34403.440000000002</v>
      </c>
      <c r="E8" s="23">
        <f t="shared" si="3"/>
        <v>2866.95</v>
      </c>
      <c r="F8" s="24">
        <f t="shared" si="4"/>
        <v>17.410599999999999</v>
      </c>
      <c r="G8" s="25">
        <f t="shared" si="5"/>
        <v>3.4821</v>
      </c>
      <c r="H8" s="25">
        <f t="shared" si="1"/>
        <v>4.5267999999999997</v>
      </c>
      <c r="I8" s="25">
        <f t="shared" si="1"/>
        <v>6.0937000000000001</v>
      </c>
      <c r="J8" s="25">
        <f t="shared" si="1"/>
        <v>8.7052999999999994</v>
      </c>
      <c r="K8" s="25">
        <f t="shared" si="1"/>
        <v>9.7499000000000002</v>
      </c>
      <c r="L8" s="26">
        <f t="shared" si="6"/>
        <v>150.80000000000001</v>
      </c>
      <c r="M8" s="25">
        <f t="shared" si="7"/>
        <v>0.91579999999999995</v>
      </c>
      <c r="N8" s="26">
        <f t="shared" si="8"/>
        <v>301.60000000000002</v>
      </c>
      <c r="O8" s="25">
        <f t="shared" si="9"/>
        <v>1.8315999999999999</v>
      </c>
      <c r="P8" s="26">
        <f t="shared" si="10"/>
        <v>452.4</v>
      </c>
      <c r="Q8" s="25">
        <f t="shared" si="11"/>
        <v>2.7473999999999998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15711.05</v>
      </c>
      <c r="C9" s="23">
        <f t="shared" si="0"/>
        <v>1309.25</v>
      </c>
      <c r="D9" s="23">
        <f t="shared" si="2"/>
        <v>34690</v>
      </c>
      <c r="E9" s="23">
        <f t="shared" si="3"/>
        <v>2890.83</v>
      </c>
      <c r="F9" s="24">
        <f t="shared" si="4"/>
        <v>17.555700000000002</v>
      </c>
      <c r="G9" s="25">
        <f t="shared" si="5"/>
        <v>3.5110999999999999</v>
      </c>
      <c r="H9" s="25">
        <f t="shared" si="1"/>
        <v>4.5644999999999998</v>
      </c>
      <c r="I9" s="25">
        <f t="shared" si="1"/>
        <v>6.1444999999999999</v>
      </c>
      <c r="J9" s="25">
        <f t="shared" si="1"/>
        <v>8.7779000000000007</v>
      </c>
      <c r="K9" s="25">
        <f t="shared" si="1"/>
        <v>9.8312000000000008</v>
      </c>
      <c r="L9" s="26">
        <f t="shared" si="6"/>
        <v>152.06</v>
      </c>
      <c r="M9" s="25">
        <f t="shared" si="7"/>
        <v>0.9234</v>
      </c>
      <c r="N9" s="26">
        <f t="shared" si="8"/>
        <v>304.12</v>
      </c>
      <c r="O9" s="25">
        <f t="shared" si="9"/>
        <v>1.8469</v>
      </c>
      <c r="P9" s="26">
        <f t="shared" si="10"/>
        <v>456.17</v>
      </c>
      <c r="Q9" s="25">
        <f t="shared" si="11"/>
        <v>2.7703000000000002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15840.84</v>
      </c>
      <c r="C10" s="23">
        <f t="shared" si="0"/>
        <v>1320.07</v>
      </c>
      <c r="D10" s="23">
        <f t="shared" si="2"/>
        <v>34976.57</v>
      </c>
      <c r="E10" s="23">
        <f t="shared" si="3"/>
        <v>2914.71</v>
      </c>
      <c r="F10" s="24">
        <f t="shared" si="4"/>
        <v>17.700700000000001</v>
      </c>
      <c r="G10" s="25">
        <f t="shared" si="5"/>
        <v>3.5400999999999998</v>
      </c>
      <c r="H10" s="25">
        <f t="shared" si="1"/>
        <v>4.6021999999999998</v>
      </c>
      <c r="I10" s="25">
        <f t="shared" si="1"/>
        <v>6.1951999999999998</v>
      </c>
      <c r="J10" s="25">
        <f t="shared" si="1"/>
        <v>8.8504000000000005</v>
      </c>
      <c r="K10" s="25">
        <f t="shared" si="1"/>
        <v>9.9123999999999999</v>
      </c>
      <c r="L10" s="26">
        <f t="shared" si="6"/>
        <v>153.31</v>
      </c>
      <c r="M10" s="25">
        <f t="shared" si="7"/>
        <v>0.93110000000000004</v>
      </c>
      <c r="N10" s="26">
        <f t="shared" si="8"/>
        <v>306.63</v>
      </c>
      <c r="O10" s="25">
        <f t="shared" si="9"/>
        <v>1.8621000000000001</v>
      </c>
      <c r="P10" s="26">
        <f t="shared" si="10"/>
        <v>459.94</v>
      </c>
      <c r="Q10" s="25">
        <f t="shared" si="11"/>
        <v>2.7932000000000001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15970.64</v>
      </c>
      <c r="C11" s="23">
        <f t="shared" si="0"/>
        <v>1330.89</v>
      </c>
      <c r="D11" s="23">
        <f t="shared" si="2"/>
        <v>35263.17</v>
      </c>
      <c r="E11" s="23">
        <f t="shared" si="3"/>
        <v>2938.6</v>
      </c>
      <c r="F11" s="24">
        <f t="shared" si="4"/>
        <v>17.845700000000001</v>
      </c>
      <c r="G11" s="25">
        <f t="shared" si="5"/>
        <v>3.5691000000000002</v>
      </c>
      <c r="H11" s="25">
        <f t="shared" si="1"/>
        <v>4.6398999999999999</v>
      </c>
      <c r="I11" s="25">
        <f t="shared" si="1"/>
        <v>6.2460000000000004</v>
      </c>
      <c r="J11" s="25">
        <f t="shared" si="1"/>
        <v>8.9229000000000003</v>
      </c>
      <c r="K11" s="25">
        <f t="shared" si="1"/>
        <v>9.9936000000000007</v>
      </c>
      <c r="L11" s="26">
        <f t="shared" si="6"/>
        <v>154.57</v>
      </c>
      <c r="M11" s="25">
        <f t="shared" si="7"/>
        <v>0.93869999999999998</v>
      </c>
      <c r="N11" s="26">
        <f t="shared" si="8"/>
        <v>309.14</v>
      </c>
      <c r="O11" s="25">
        <f t="shared" si="9"/>
        <v>1.8774</v>
      </c>
      <c r="P11" s="26">
        <f t="shared" si="10"/>
        <v>463.71</v>
      </c>
      <c r="Q11" s="25">
        <f t="shared" si="11"/>
        <v>2.8161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16284.35</v>
      </c>
      <c r="C12" s="23">
        <f t="shared" si="0"/>
        <v>1357.03</v>
      </c>
      <c r="D12" s="23">
        <f t="shared" si="2"/>
        <v>35955.839999999997</v>
      </c>
      <c r="E12" s="23">
        <f t="shared" si="3"/>
        <v>2996.32</v>
      </c>
      <c r="F12" s="24">
        <f t="shared" si="4"/>
        <v>18.196300000000001</v>
      </c>
      <c r="G12" s="25">
        <f t="shared" si="5"/>
        <v>3.6393</v>
      </c>
      <c r="H12" s="25">
        <f t="shared" si="1"/>
        <v>4.7309999999999999</v>
      </c>
      <c r="I12" s="25">
        <f t="shared" si="1"/>
        <v>6.3686999999999996</v>
      </c>
      <c r="J12" s="25">
        <f t="shared" si="1"/>
        <v>9.0982000000000003</v>
      </c>
      <c r="K12" s="25">
        <f t="shared" si="1"/>
        <v>10.1899</v>
      </c>
      <c r="L12" s="26">
        <f t="shared" si="6"/>
        <v>157.61000000000001</v>
      </c>
      <c r="M12" s="25">
        <f t="shared" si="7"/>
        <v>0.95709999999999995</v>
      </c>
      <c r="N12" s="26">
        <f t="shared" si="8"/>
        <v>315.20999999999998</v>
      </c>
      <c r="O12" s="25">
        <f t="shared" si="9"/>
        <v>1.9142999999999999</v>
      </c>
      <c r="P12" s="26">
        <f t="shared" si="10"/>
        <v>472.82</v>
      </c>
      <c r="Q12" s="25">
        <f t="shared" si="11"/>
        <v>2.8714</v>
      </c>
      <c r="R12" s="26">
        <f t="shared" si="12"/>
        <v>84.06</v>
      </c>
      <c r="S12" s="26">
        <f t="shared" si="13"/>
        <v>33.11</v>
      </c>
    </row>
    <row r="13" spans="1:19" s="10" customFormat="1" x14ac:dyDescent="0.3">
      <c r="A13" s="40">
        <v>7</v>
      </c>
      <c r="B13" s="6">
        <v>16598.080000000002</v>
      </c>
      <c r="C13" s="23">
        <f t="shared" si="0"/>
        <v>1383.17</v>
      </c>
      <c r="D13" s="23">
        <f t="shared" si="2"/>
        <v>36648.559999999998</v>
      </c>
      <c r="E13" s="23">
        <f t="shared" si="3"/>
        <v>3054.05</v>
      </c>
      <c r="F13" s="24">
        <f t="shared" si="4"/>
        <v>18.546800000000001</v>
      </c>
      <c r="G13" s="25">
        <f t="shared" si="5"/>
        <v>3.7094</v>
      </c>
      <c r="H13" s="25">
        <f t="shared" si="1"/>
        <v>4.8221999999999996</v>
      </c>
      <c r="I13" s="25">
        <f t="shared" si="1"/>
        <v>6.4913999999999996</v>
      </c>
      <c r="J13" s="25">
        <f t="shared" si="1"/>
        <v>9.2734000000000005</v>
      </c>
      <c r="K13" s="25">
        <f t="shared" si="1"/>
        <v>10.386200000000001</v>
      </c>
      <c r="L13" s="26">
        <f t="shared" si="6"/>
        <v>160.63999999999999</v>
      </c>
      <c r="M13" s="25">
        <f t="shared" si="7"/>
        <v>0.97560000000000002</v>
      </c>
      <c r="N13" s="26">
        <f t="shared" si="8"/>
        <v>321.29000000000002</v>
      </c>
      <c r="O13" s="25">
        <f t="shared" si="9"/>
        <v>1.9511000000000001</v>
      </c>
      <c r="P13" s="26">
        <f t="shared" si="10"/>
        <v>481.93</v>
      </c>
      <c r="Q13" s="25">
        <f t="shared" si="11"/>
        <v>2.9266999999999999</v>
      </c>
      <c r="R13" s="26">
        <f t="shared" si="12"/>
        <v>66.23</v>
      </c>
      <c r="S13" s="26">
        <f t="shared" si="13"/>
        <v>33.11</v>
      </c>
    </row>
    <row r="14" spans="1:19" s="10" customFormat="1" x14ac:dyDescent="0.3">
      <c r="A14" s="40">
        <v>8</v>
      </c>
      <c r="B14" s="6">
        <v>16911.77</v>
      </c>
      <c r="C14" s="23">
        <f t="shared" si="0"/>
        <v>1409.31</v>
      </c>
      <c r="D14" s="23">
        <f t="shared" si="2"/>
        <v>37341.19</v>
      </c>
      <c r="E14" s="23">
        <f t="shared" si="3"/>
        <v>3111.77</v>
      </c>
      <c r="F14" s="24">
        <f t="shared" si="4"/>
        <v>18.897400000000001</v>
      </c>
      <c r="G14" s="25">
        <f t="shared" si="5"/>
        <v>3.7795000000000001</v>
      </c>
      <c r="H14" s="25">
        <f t="shared" si="1"/>
        <v>4.9132999999999996</v>
      </c>
      <c r="I14" s="25">
        <f t="shared" si="1"/>
        <v>6.6140999999999996</v>
      </c>
      <c r="J14" s="25">
        <f t="shared" si="1"/>
        <v>9.4487000000000005</v>
      </c>
      <c r="K14" s="25">
        <f t="shared" si="1"/>
        <v>10.5825</v>
      </c>
      <c r="L14" s="26">
        <f t="shared" si="6"/>
        <v>163.68</v>
      </c>
      <c r="M14" s="25">
        <f t="shared" si="7"/>
        <v>0.99399999999999999</v>
      </c>
      <c r="N14" s="26">
        <f t="shared" si="8"/>
        <v>327.36</v>
      </c>
      <c r="O14" s="25">
        <f t="shared" si="9"/>
        <v>1.988</v>
      </c>
      <c r="P14" s="26">
        <f t="shared" si="10"/>
        <v>491.04</v>
      </c>
      <c r="Q14" s="25">
        <f t="shared" si="11"/>
        <v>2.9820000000000002</v>
      </c>
      <c r="R14" s="26">
        <f t="shared" si="12"/>
        <v>66.23</v>
      </c>
      <c r="S14" s="26">
        <f t="shared" si="13"/>
        <v>33.11</v>
      </c>
    </row>
    <row r="15" spans="1:19" s="10" customFormat="1" x14ac:dyDescent="0.3">
      <c r="A15" s="40">
        <v>9</v>
      </c>
      <c r="B15" s="6">
        <v>17225.48</v>
      </c>
      <c r="C15" s="23">
        <f t="shared" si="0"/>
        <v>1435.46</v>
      </c>
      <c r="D15" s="23">
        <f t="shared" si="2"/>
        <v>38033.86</v>
      </c>
      <c r="E15" s="23">
        <f t="shared" si="3"/>
        <v>3169.49</v>
      </c>
      <c r="F15" s="24">
        <f t="shared" si="4"/>
        <v>19.247900000000001</v>
      </c>
      <c r="G15" s="25">
        <f t="shared" si="5"/>
        <v>3.8496000000000001</v>
      </c>
      <c r="H15" s="25">
        <f t="shared" si="1"/>
        <v>5.0045000000000002</v>
      </c>
      <c r="I15" s="25">
        <f t="shared" si="1"/>
        <v>6.7367999999999997</v>
      </c>
      <c r="J15" s="25">
        <f t="shared" si="1"/>
        <v>9.6240000000000006</v>
      </c>
      <c r="K15" s="25">
        <f t="shared" si="1"/>
        <v>10.7788</v>
      </c>
      <c r="L15" s="26">
        <f t="shared" si="6"/>
        <v>166.72</v>
      </c>
      <c r="M15" s="25">
        <f t="shared" si="7"/>
        <v>1.0124</v>
      </c>
      <c r="N15" s="26">
        <f t="shared" si="8"/>
        <v>333.43</v>
      </c>
      <c r="O15" s="25">
        <f t="shared" si="9"/>
        <v>2.0249000000000001</v>
      </c>
      <c r="P15" s="26">
        <f t="shared" si="10"/>
        <v>500.15</v>
      </c>
      <c r="Q15" s="25">
        <f t="shared" si="11"/>
        <v>3.0373000000000001</v>
      </c>
      <c r="R15" s="26">
        <f t="shared" si="12"/>
        <v>66.23</v>
      </c>
      <c r="S15" s="26">
        <f t="shared" si="13"/>
        <v>33.11</v>
      </c>
    </row>
    <row r="16" spans="1:19" s="10" customFormat="1" x14ac:dyDescent="0.3">
      <c r="A16" s="40">
        <v>10</v>
      </c>
      <c r="B16" s="6">
        <v>17897.79</v>
      </c>
      <c r="C16" s="23">
        <f t="shared" si="0"/>
        <v>1491.48</v>
      </c>
      <c r="D16" s="23">
        <f t="shared" si="2"/>
        <v>39518.32</v>
      </c>
      <c r="E16" s="23">
        <f t="shared" si="3"/>
        <v>3293.19</v>
      </c>
      <c r="F16" s="24">
        <f t="shared" si="4"/>
        <v>19.999099999999999</v>
      </c>
      <c r="G16" s="25">
        <f t="shared" si="5"/>
        <v>3.9998</v>
      </c>
      <c r="H16" s="25">
        <f t="shared" si="1"/>
        <v>5.1997999999999998</v>
      </c>
      <c r="I16" s="25">
        <f t="shared" si="1"/>
        <v>6.9996999999999998</v>
      </c>
      <c r="J16" s="25">
        <f t="shared" si="1"/>
        <v>9.9995999999999992</v>
      </c>
      <c r="K16" s="25">
        <f t="shared" si="1"/>
        <v>11.1995</v>
      </c>
      <c r="L16" s="26">
        <f t="shared" si="6"/>
        <v>173.22</v>
      </c>
      <c r="M16" s="25">
        <f t="shared" si="7"/>
        <v>1.052</v>
      </c>
      <c r="N16" s="26">
        <f t="shared" si="8"/>
        <v>346.44</v>
      </c>
      <c r="O16" s="25">
        <f t="shared" si="9"/>
        <v>2.1038999999999999</v>
      </c>
      <c r="P16" s="26">
        <f t="shared" si="10"/>
        <v>519.66999999999996</v>
      </c>
      <c r="Q16" s="25">
        <f t="shared" si="11"/>
        <v>3.1558999999999999</v>
      </c>
      <c r="R16" s="26">
        <f t="shared" si="12"/>
        <v>66.23</v>
      </c>
      <c r="S16" s="26">
        <f t="shared" si="13"/>
        <v>33.11</v>
      </c>
    </row>
    <row r="17" spans="1:19" s="10" customFormat="1" x14ac:dyDescent="0.3">
      <c r="A17" s="40">
        <v>11</v>
      </c>
      <c r="B17" s="6">
        <v>18211.5</v>
      </c>
      <c r="C17" s="23">
        <f t="shared" si="0"/>
        <v>1517.63</v>
      </c>
      <c r="D17" s="23">
        <f t="shared" si="2"/>
        <v>40210.99</v>
      </c>
      <c r="E17" s="23">
        <f t="shared" si="3"/>
        <v>3350.92</v>
      </c>
      <c r="F17" s="24">
        <f t="shared" si="4"/>
        <v>20.349699999999999</v>
      </c>
      <c r="G17" s="25">
        <f t="shared" si="5"/>
        <v>4.0698999999999996</v>
      </c>
      <c r="H17" s="25">
        <f t="shared" si="1"/>
        <v>5.2908999999999997</v>
      </c>
      <c r="I17" s="25">
        <f t="shared" si="1"/>
        <v>7.1223999999999998</v>
      </c>
      <c r="J17" s="25">
        <f t="shared" si="1"/>
        <v>10.174899999999999</v>
      </c>
      <c r="K17" s="25">
        <f t="shared" si="1"/>
        <v>11.395799999999999</v>
      </c>
      <c r="L17" s="26">
        <f t="shared" si="6"/>
        <v>176.26</v>
      </c>
      <c r="M17" s="25">
        <f t="shared" si="7"/>
        <v>1.0704</v>
      </c>
      <c r="N17" s="26">
        <f t="shared" si="8"/>
        <v>352.52</v>
      </c>
      <c r="O17" s="25">
        <f t="shared" si="9"/>
        <v>2.1408</v>
      </c>
      <c r="P17" s="26">
        <f t="shared" si="10"/>
        <v>528.78</v>
      </c>
      <c r="Q17" s="25">
        <f t="shared" si="11"/>
        <v>3.2111999999999998</v>
      </c>
      <c r="R17" s="26">
        <f t="shared" si="12"/>
        <v>66.23</v>
      </c>
      <c r="S17" s="26">
        <f t="shared" si="13"/>
        <v>33.11</v>
      </c>
    </row>
    <row r="18" spans="1:19" s="10" customFormat="1" x14ac:dyDescent="0.3">
      <c r="A18" s="40">
        <v>12</v>
      </c>
      <c r="B18" s="6">
        <v>18525.23</v>
      </c>
      <c r="C18" s="23">
        <f t="shared" si="0"/>
        <v>1543.77</v>
      </c>
      <c r="D18" s="23">
        <f t="shared" si="2"/>
        <v>40903.71</v>
      </c>
      <c r="E18" s="23">
        <f t="shared" si="3"/>
        <v>3408.64</v>
      </c>
      <c r="F18" s="24">
        <f t="shared" si="4"/>
        <v>20.700299999999999</v>
      </c>
      <c r="G18" s="25">
        <f t="shared" si="5"/>
        <v>4.1401000000000003</v>
      </c>
      <c r="H18" s="25">
        <f t="shared" si="1"/>
        <v>5.3821000000000003</v>
      </c>
      <c r="I18" s="25">
        <f t="shared" si="1"/>
        <v>7.2450999999999999</v>
      </c>
      <c r="J18" s="25">
        <f t="shared" si="1"/>
        <v>10.350199999999999</v>
      </c>
      <c r="K18" s="25">
        <f t="shared" si="1"/>
        <v>11.5922</v>
      </c>
      <c r="L18" s="26">
        <f t="shared" si="6"/>
        <v>179.29</v>
      </c>
      <c r="M18" s="25">
        <f t="shared" si="7"/>
        <v>1.0888</v>
      </c>
      <c r="N18" s="26">
        <f t="shared" si="8"/>
        <v>358.59</v>
      </c>
      <c r="O18" s="25">
        <f t="shared" si="9"/>
        <v>2.1777000000000002</v>
      </c>
      <c r="P18" s="26">
        <f t="shared" si="10"/>
        <v>537.88</v>
      </c>
      <c r="Q18" s="25">
        <f t="shared" si="11"/>
        <v>3.2665000000000002</v>
      </c>
      <c r="R18" s="26">
        <f t="shared" si="12"/>
        <v>17.86</v>
      </c>
      <c r="S18" s="26">
        <f t="shared" si="13"/>
        <v>0</v>
      </c>
    </row>
    <row r="19" spans="1:19" s="10" customFormat="1" x14ac:dyDescent="0.3">
      <c r="A19" s="40">
        <v>13</v>
      </c>
      <c r="B19" s="6">
        <v>18838.939999999999</v>
      </c>
      <c r="C19" s="23">
        <f t="shared" si="0"/>
        <v>1569.91</v>
      </c>
      <c r="D19" s="23">
        <f t="shared" si="2"/>
        <v>41596.379999999997</v>
      </c>
      <c r="E19" s="23">
        <f t="shared" si="3"/>
        <v>3466.36</v>
      </c>
      <c r="F19" s="24">
        <f t="shared" si="4"/>
        <v>21.050799999999999</v>
      </c>
      <c r="G19" s="25">
        <f t="shared" si="5"/>
        <v>4.2102000000000004</v>
      </c>
      <c r="H19" s="25">
        <f t="shared" si="1"/>
        <v>5.4732000000000003</v>
      </c>
      <c r="I19" s="25">
        <f t="shared" si="1"/>
        <v>7.3677999999999999</v>
      </c>
      <c r="J19" s="25">
        <f t="shared" si="1"/>
        <v>10.525399999999999</v>
      </c>
      <c r="K19" s="25">
        <f t="shared" si="1"/>
        <v>11.788399999999999</v>
      </c>
      <c r="L19" s="26">
        <f t="shared" si="6"/>
        <v>182.33</v>
      </c>
      <c r="M19" s="25">
        <f t="shared" si="7"/>
        <v>1.1073</v>
      </c>
      <c r="N19" s="26">
        <f t="shared" si="8"/>
        <v>364.66</v>
      </c>
      <c r="O19" s="25">
        <f t="shared" si="9"/>
        <v>2.2145000000000001</v>
      </c>
      <c r="P19" s="26">
        <f t="shared" si="10"/>
        <v>546.99</v>
      </c>
      <c r="Q19" s="25">
        <f t="shared" si="11"/>
        <v>3.3218000000000001</v>
      </c>
      <c r="R19" s="26">
        <f t="shared" si="12"/>
        <v>0</v>
      </c>
      <c r="S19" s="26">
        <f t="shared" si="13"/>
        <v>0</v>
      </c>
    </row>
    <row r="20" spans="1:19" s="10" customFormat="1" x14ac:dyDescent="0.3">
      <c r="A20" s="40">
        <v>14</v>
      </c>
      <c r="B20" s="6">
        <v>19152.63</v>
      </c>
      <c r="C20" s="23">
        <f t="shared" si="0"/>
        <v>1596.05</v>
      </c>
      <c r="D20" s="23">
        <f t="shared" si="2"/>
        <v>42289.01</v>
      </c>
      <c r="E20" s="23">
        <f t="shared" si="3"/>
        <v>3524.08</v>
      </c>
      <c r="F20" s="24">
        <f t="shared" si="4"/>
        <v>21.401299999999999</v>
      </c>
      <c r="G20" s="25">
        <f t="shared" si="5"/>
        <v>4.2803000000000004</v>
      </c>
      <c r="H20" s="25">
        <f t="shared" si="1"/>
        <v>5.5643000000000002</v>
      </c>
      <c r="I20" s="25">
        <f t="shared" si="1"/>
        <v>7.4904999999999999</v>
      </c>
      <c r="J20" s="25">
        <f t="shared" si="1"/>
        <v>10.700699999999999</v>
      </c>
      <c r="K20" s="25">
        <f t="shared" si="1"/>
        <v>11.9847</v>
      </c>
      <c r="L20" s="26">
        <f t="shared" si="6"/>
        <v>185.37</v>
      </c>
      <c r="M20" s="25">
        <f t="shared" si="7"/>
        <v>1.1256999999999999</v>
      </c>
      <c r="N20" s="26">
        <f t="shared" si="8"/>
        <v>370.73</v>
      </c>
      <c r="O20" s="25">
        <f t="shared" si="9"/>
        <v>2.2513999999999998</v>
      </c>
      <c r="P20" s="26">
        <f t="shared" si="10"/>
        <v>556.1</v>
      </c>
      <c r="Q20" s="25">
        <f t="shared" si="11"/>
        <v>3.3771</v>
      </c>
      <c r="R20" s="26">
        <f t="shared" si="12"/>
        <v>0</v>
      </c>
      <c r="S20" s="26">
        <f t="shared" si="13"/>
        <v>0</v>
      </c>
    </row>
    <row r="21" spans="1:19" s="10" customFormat="1" x14ac:dyDescent="0.3">
      <c r="A21" s="40">
        <v>15</v>
      </c>
      <c r="B21" s="6">
        <v>19467.28</v>
      </c>
      <c r="C21" s="23">
        <f t="shared" si="0"/>
        <v>1622.27</v>
      </c>
      <c r="D21" s="23">
        <f t="shared" si="2"/>
        <v>42983.75</v>
      </c>
      <c r="E21" s="23">
        <f t="shared" si="3"/>
        <v>3581.98</v>
      </c>
      <c r="F21" s="24">
        <f t="shared" si="4"/>
        <v>21.7529</v>
      </c>
      <c r="G21" s="25">
        <f t="shared" si="5"/>
        <v>4.3506</v>
      </c>
      <c r="H21" s="25">
        <f t="shared" si="1"/>
        <v>5.6558000000000002</v>
      </c>
      <c r="I21" s="25">
        <f t="shared" si="1"/>
        <v>7.6135000000000002</v>
      </c>
      <c r="J21" s="25">
        <f t="shared" si="1"/>
        <v>10.8765</v>
      </c>
      <c r="K21" s="25">
        <f t="shared" si="1"/>
        <v>12.1816</v>
      </c>
      <c r="L21" s="26">
        <f t="shared" si="6"/>
        <v>188.41</v>
      </c>
      <c r="M21" s="25">
        <f t="shared" si="7"/>
        <v>1.1442000000000001</v>
      </c>
      <c r="N21" s="26">
        <f t="shared" si="8"/>
        <v>376.82</v>
      </c>
      <c r="O21" s="25">
        <f t="shared" si="9"/>
        <v>2.2884000000000002</v>
      </c>
      <c r="P21" s="26">
        <f t="shared" si="10"/>
        <v>565.24</v>
      </c>
      <c r="Q21" s="25">
        <f t="shared" si="11"/>
        <v>3.4325999999999999</v>
      </c>
      <c r="R21" s="26">
        <f t="shared" si="12"/>
        <v>0</v>
      </c>
      <c r="S21" s="26">
        <f t="shared" si="13"/>
        <v>0</v>
      </c>
    </row>
    <row r="22" spans="1:19" s="10" customFormat="1" x14ac:dyDescent="0.3">
      <c r="A22" s="40">
        <v>16</v>
      </c>
      <c r="B22" s="6">
        <v>19787.18</v>
      </c>
      <c r="C22" s="23">
        <f t="shared" si="0"/>
        <v>1648.93</v>
      </c>
      <c r="D22" s="23">
        <f t="shared" si="2"/>
        <v>43690.09</v>
      </c>
      <c r="E22" s="23">
        <f t="shared" si="3"/>
        <v>3640.84</v>
      </c>
      <c r="F22" s="24">
        <f t="shared" si="4"/>
        <v>22.110399999999998</v>
      </c>
      <c r="G22" s="25">
        <f t="shared" si="5"/>
        <v>4.4221000000000004</v>
      </c>
      <c r="H22" s="25">
        <f t="shared" si="5"/>
        <v>5.7487000000000004</v>
      </c>
      <c r="I22" s="25">
        <f t="shared" si="5"/>
        <v>7.7385999999999999</v>
      </c>
      <c r="J22" s="25">
        <f t="shared" si="5"/>
        <v>11.055199999999999</v>
      </c>
      <c r="K22" s="25">
        <f t="shared" si="5"/>
        <v>12.3818</v>
      </c>
      <c r="L22" s="26">
        <f t="shared" si="6"/>
        <v>191.51</v>
      </c>
      <c r="M22" s="25">
        <f t="shared" si="7"/>
        <v>1.163</v>
      </c>
      <c r="N22" s="26">
        <f t="shared" si="8"/>
        <v>383.02</v>
      </c>
      <c r="O22" s="25">
        <f t="shared" si="9"/>
        <v>2.3260000000000001</v>
      </c>
      <c r="P22" s="26">
        <f t="shared" si="10"/>
        <v>574.52</v>
      </c>
      <c r="Q22" s="25">
        <f t="shared" si="11"/>
        <v>3.4889999999999999</v>
      </c>
      <c r="R22" s="26">
        <f t="shared" si="12"/>
        <v>0</v>
      </c>
      <c r="S22" s="26">
        <f t="shared" si="13"/>
        <v>0</v>
      </c>
    </row>
    <row r="23" spans="1:19" s="10" customFormat="1" x14ac:dyDescent="0.3">
      <c r="A23" s="40">
        <v>17</v>
      </c>
      <c r="B23" s="6">
        <v>20107.07</v>
      </c>
      <c r="C23" s="23">
        <f t="shared" si="0"/>
        <v>1675.59</v>
      </c>
      <c r="D23" s="23">
        <f t="shared" si="2"/>
        <v>44396.41</v>
      </c>
      <c r="E23" s="23">
        <f t="shared" si="3"/>
        <v>3699.7</v>
      </c>
      <c r="F23" s="24">
        <f t="shared" si="4"/>
        <v>22.4678</v>
      </c>
      <c r="G23" s="25">
        <f t="shared" si="5"/>
        <v>4.4935999999999998</v>
      </c>
      <c r="H23" s="25">
        <f t="shared" si="5"/>
        <v>5.8415999999999997</v>
      </c>
      <c r="I23" s="25">
        <f t="shared" si="5"/>
        <v>7.8636999999999997</v>
      </c>
      <c r="J23" s="25">
        <f t="shared" si="5"/>
        <v>11.2339</v>
      </c>
      <c r="K23" s="25">
        <f t="shared" si="5"/>
        <v>12.582000000000001</v>
      </c>
      <c r="L23" s="26">
        <f t="shared" si="6"/>
        <v>194.6</v>
      </c>
      <c r="M23" s="25">
        <f t="shared" si="7"/>
        <v>1.1818</v>
      </c>
      <c r="N23" s="26">
        <f t="shared" si="8"/>
        <v>389.21</v>
      </c>
      <c r="O23" s="25">
        <f t="shared" si="9"/>
        <v>2.3635999999999999</v>
      </c>
      <c r="P23" s="26">
        <f t="shared" si="10"/>
        <v>583.80999999999995</v>
      </c>
      <c r="Q23" s="25">
        <f t="shared" si="11"/>
        <v>3.5453999999999999</v>
      </c>
      <c r="R23" s="26">
        <f t="shared" si="12"/>
        <v>0</v>
      </c>
      <c r="S23" s="26">
        <f t="shared" si="13"/>
        <v>0</v>
      </c>
    </row>
    <row r="24" spans="1:19" s="10" customFormat="1" x14ac:dyDescent="0.3">
      <c r="A24" s="40">
        <v>18</v>
      </c>
      <c r="B24" s="6">
        <v>20426.97</v>
      </c>
      <c r="C24" s="23">
        <f t="shared" si="0"/>
        <v>1702.25</v>
      </c>
      <c r="D24" s="23">
        <f t="shared" si="2"/>
        <v>45102.75</v>
      </c>
      <c r="E24" s="23">
        <f t="shared" si="3"/>
        <v>3758.56</v>
      </c>
      <c r="F24" s="24">
        <f t="shared" si="4"/>
        <v>22.825299999999999</v>
      </c>
      <c r="G24" s="25">
        <f t="shared" si="5"/>
        <v>4.5651000000000002</v>
      </c>
      <c r="H24" s="25">
        <f t="shared" si="5"/>
        <v>5.9345999999999997</v>
      </c>
      <c r="I24" s="25">
        <f t="shared" si="5"/>
        <v>7.9889000000000001</v>
      </c>
      <c r="J24" s="25">
        <f t="shared" si="5"/>
        <v>11.412699999999999</v>
      </c>
      <c r="K24" s="25">
        <f t="shared" si="5"/>
        <v>12.7822</v>
      </c>
      <c r="L24" s="26">
        <f t="shared" si="6"/>
        <v>197.7</v>
      </c>
      <c r="M24" s="25">
        <f t="shared" si="7"/>
        <v>1.2005999999999999</v>
      </c>
      <c r="N24" s="26">
        <f t="shared" si="8"/>
        <v>395.4</v>
      </c>
      <c r="O24" s="25">
        <f t="shared" si="9"/>
        <v>2.4011999999999998</v>
      </c>
      <c r="P24" s="26">
        <f t="shared" si="10"/>
        <v>593.1</v>
      </c>
      <c r="Q24" s="25">
        <f t="shared" si="11"/>
        <v>3.6017999999999999</v>
      </c>
      <c r="R24" s="26">
        <f t="shared" si="12"/>
        <v>0</v>
      </c>
      <c r="S24" s="26">
        <f t="shared" si="13"/>
        <v>0</v>
      </c>
    </row>
    <row r="25" spans="1:19" s="10" customFormat="1" x14ac:dyDescent="0.3">
      <c r="A25" s="40">
        <v>19</v>
      </c>
      <c r="B25" s="6">
        <v>20746.88</v>
      </c>
      <c r="C25" s="23">
        <f t="shared" si="0"/>
        <v>1728.91</v>
      </c>
      <c r="D25" s="23">
        <f t="shared" si="2"/>
        <v>45809.11</v>
      </c>
      <c r="E25" s="23">
        <f t="shared" si="3"/>
        <v>3817.43</v>
      </c>
      <c r="F25" s="24">
        <f t="shared" si="4"/>
        <v>23.182700000000001</v>
      </c>
      <c r="G25" s="25">
        <f t="shared" si="5"/>
        <v>4.6364999999999998</v>
      </c>
      <c r="H25" s="25">
        <f t="shared" si="5"/>
        <v>6.0274999999999999</v>
      </c>
      <c r="I25" s="25">
        <f t="shared" si="5"/>
        <v>8.1138999999999992</v>
      </c>
      <c r="J25" s="25">
        <f t="shared" si="5"/>
        <v>11.5914</v>
      </c>
      <c r="K25" s="25">
        <f t="shared" si="5"/>
        <v>12.9823</v>
      </c>
      <c r="L25" s="26">
        <f t="shared" si="6"/>
        <v>200.8</v>
      </c>
      <c r="M25" s="25">
        <f t="shared" si="7"/>
        <v>1.2194</v>
      </c>
      <c r="N25" s="26">
        <f t="shared" si="8"/>
        <v>401.59</v>
      </c>
      <c r="O25" s="25">
        <f t="shared" si="9"/>
        <v>2.4388000000000001</v>
      </c>
      <c r="P25" s="26">
        <f t="shared" si="10"/>
        <v>602.39</v>
      </c>
      <c r="Q25" s="25">
        <f t="shared" si="11"/>
        <v>3.6581999999999999</v>
      </c>
      <c r="R25" s="26">
        <f t="shared" si="12"/>
        <v>0</v>
      </c>
      <c r="S25" s="26">
        <f t="shared" si="13"/>
        <v>0</v>
      </c>
    </row>
    <row r="26" spans="1:19" s="10" customFormat="1" x14ac:dyDescent="0.3">
      <c r="A26" s="40">
        <v>20</v>
      </c>
      <c r="B26" s="6">
        <v>21066.78</v>
      </c>
      <c r="C26" s="23">
        <f t="shared" si="0"/>
        <v>1755.57</v>
      </c>
      <c r="D26" s="23">
        <f t="shared" si="2"/>
        <v>46515.45</v>
      </c>
      <c r="E26" s="23">
        <f t="shared" si="3"/>
        <v>3876.29</v>
      </c>
      <c r="F26" s="24">
        <f t="shared" si="4"/>
        <v>23.540199999999999</v>
      </c>
      <c r="G26" s="25">
        <f t="shared" si="5"/>
        <v>4.7080000000000002</v>
      </c>
      <c r="H26" s="25">
        <f t="shared" si="5"/>
        <v>6.1204999999999998</v>
      </c>
      <c r="I26" s="25">
        <f t="shared" si="5"/>
        <v>8.2391000000000005</v>
      </c>
      <c r="J26" s="25">
        <f t="shared" si="5"/>
        <v>11.770099999999999</v>
      </c>
      <c r="K26" s="25">
        <f t="shared" si="5"/>
        <v>13.182499999999999</v>
      </c>
      <c r="L26" s="26">
        <f t="shared" si="6"/>
        <v>203.89</v>
      </c>
      <c r="M26" s="25">
        <f t="shared" si="7"/>
        <v>1.2382</v>
      </c>
      <c r="N26" s="26">
        <f t="shared" si="8"/>
        <v>407.79</v>
      </c>
      <c r="O26" s="25">
        <f t="shared" si="9"/>
        <v>2.4763999999999999</v>
      </c>
      <c r="P26" s="26">
        <f t="shared" si="10"/>
        <v>611.67999999999995</v>
      </c>
      <c r="Q26" s="25">
        <f t="shared" si="11"/>
        <v>3.7145999999999999</v>
      </c>
      <c r="R26" s="26">
        <f t="shared" si="12"/>
        <v>0</v>
      </c>
      <c r="S26" s="26">
        <f t="shared" si="13"/>
        <v>0</v>
      </c>
    </row>
    <row r="27" spans="1:19" s="10" customFormat="1" x14ac:dyDescent="0.3">
      <c r="A27" s="40">
        <v>21</v>
      </c>
      <c r="B27" s="6">
        <v>21386.639999999999</v>
      </c>
      <c r="C27" s="23">
        <f t="shared" si="0"/>
        <v>1782.22</v>
      </c>
      <c r="D27" s="23">
        <f t="shared" si="2"/>
        <v>47221.7</v>
      </c>
      <c r="E27" s="23">
        <f t="shared" si="3"/>
        <v>3935.14</v>
      </c>
      <c r="F27" s="24">
        <f t="shared" si="4"/>
        <v>23.897600000000001</v>
      </c>
      <c r="G27" s="25">
        <f t="shared" si="5"/>
        <v>4.7794999999999996</v>
      </c>
      <c r="H27" s="25">
        <f t="shared" si="5"/>
        <v>6.2134</v>
      </c>
      <c r="I27" s="25">
        <f t="shared" si="5"/>
        <v>8.3642000000000003</v>
      </c>
      <c r="J27" s="25">
        <f t="shared" si="5"/>
        <v>11.9488</v>
      </c>
      <c r="K27" s="25">
        <f t="shared" si="5"/>
        <v>13.3827</v>
      </c>
      <c r="L27" s="26">
        <f t="shared" si="6"/>
        <v>206.99</v>
      </c>
      <c r="M27" s="25">
        <f t="shared" si="7"/>
        <v>1.2569999999999999</v>
      </c>
      <c r="N27" s="26">
        <f t="shared" si="8"/>
        <v>413.98</v>
      </c>
      <c r="O27" s="25">
        <f t="shared" si="9"/>
        <v>2.5139999999999998</v>
      </c>
      <c r="P27" s="26">
        <f t="shared" si="10"/>
        <v>620.97</v>
      </c>
      <c r="Q27" s="25">
        <f t="shared" si="11"/>
        <v>3.7709999999999999</v>
      </c>
      <c r="R27" s="26">
        <f t="shared" si="12"/>
        <v>0</v>
      </c>
      <c r="S27" s="26">
        <f t="shared" si="13"/>
        <v>0</v>
      </c>
    </row>
    <row r="28" spans="1:19" s="10" customFormat="1" x14ac:dyDescent="0.3">
      <c r="A28" s="40">
        <v>22</v>
      </c>
      <c r="B28" s="6">
        <v>21706.55</v>
      </c>
      <c r="C28" s="23">
        <f t="shared" si="0"/>
        <v>1808.88</v>
      </c>
      <c r="D28" s="23">
        <f t="shared" si="2"/>
        <v>47928.06</v>
      </c>
      <c r="E28" s="23">
        <f t="shared" si="3"/>
        <v>3994.01</v>
      </c>
      <c r="F28" s="24">
        <f t="shared" si="4"/>
        <v>24.255099999999999</v>
      </c>
      <c r="G28" s="25">
        <f t="shared" si="5"/>
        <v>4.851</v>
      </c>
      <c r="H28" s="25">
        <f t="shared" si="5"/>
        <v>6.3063000000000002</v>
      </c>
      <c r="I28" s="25">
        <f t="shared" si="5"/>
        <v>8.4893000000000001</v>
      </c>
      <c r="J28" s="25">
        <f t="shared" si="5"/>
        <v>12.127599999999999</v>
      </c>
      <c r="K28" s="25">
        <f t="shared" si="5"/>
        <v>13.5829</v>
      </c>
      <c r="L28" s="26">
        <f t="shared" si="6"/>
        <v>210.08</v>
      </c>
      <c r="M28" s="25">
        <f t="shared" si="7"/>
        <v>1.2758</v>
      </c>
      <c r="N28" s="26">
        <f t="shared" si="8"/>
        <v>420.17</v>
      </c>
      <c r="O28" s="25">
        <f t="shared" si="9"/>
        <v>2.5516000000000001</v>
      </c>
      <c r="P28" s="26">
        <f t="shared" si="10"/>
        <v>630.25</v>
      </c>
      <c r="Q28" s="25">
        <f t="shared" si="11"/>
        <v>3.8275000000000001</v>
      </c>
      <c r="R28" s="26">
        <f t="shared" si="12"/>
        <v>0</v>
      </c>
      <c r="S28" s="26">
        <f t="shared" si="13"/>
        <v>0</v>
      </c>
    </row>
    <row r="29" spans="1:19" s="10" customFormat="1" x14ac:dyDescent="0.3">
      <c r="A29" s="40">
        <v>23</v>
      </c>
      <c r="B29" s="6">
        <v>22026.46</v>
      </c>
      <c r="C29" s="23">
        <f t="shared" si="0"/>
        <v>1835.54</v>
      </c>
      <c r="D29" s="23">
        <f t="shared" si="2"/>
        <v>48634.42</v>
      </c>
      <c r="E29" s="23">
        <f t="shared" si="3"/>
        <v>4052.87</v>
      </c>
      <c r="F29" s="24">
        <f t="shared" si="4"/>
        <v>24.6126</v>
      </c>
      <c r="G29" s="25">
        <f t="shared" si="5"/>
        <v>4.9225000000000003</v>
      </c>
      <c r="H29" s="25">
        <f t="shared" si="5"/>
        <v>6.3993000000000002</v>
      </c>
      <c r="I29" s="25">
        <f t="shared" si="5"/>
        <v>8.6143999999999998</v>
      </c>
      <c r="J29" s="25">
        <f t="shared" si="5"/>
        <v>12.3063</v>
      </c>
      <c r="K29" s="25">
        <f t="shared" si="5"/>
        <v>13.783099999999999</v>
      </c>
      <c r="L29" s="26">
        <f t="shared" si="6"/>
        <v>213.18</v>
      </c>
      <c r="M29" s="25">
        <f t="shared" si="7"/>
        <v>1.2946</v>
      </c>
      <c r="N29" s="26">
        <f t="shared" si="8"/>
        <v>426.36</v>
      </c>
      <c r="O29" s="25">
        <f t="shared" si="9"/>
        <v>2.5891999999999999</v>
      </c>
      <c r="P29" s="26">
        <f t="shared" si="10"/>
        <v>639.54</v>
      </c>
      <c r="Q29" s="25">
        <f t="shared" si="11"/>
        <v>3.8839000000000001</v>
      </c>
      <c r="R29" s="26">
        <f t="shared" si="12"/>
        <v>0</v>
      </c>
      <c r="S29" s="26">
        <f t="shared" si="13"/>
        <v>0</v>
      </c>
    </row>
    <row r="30" spans="1:19" s="10" customFormat="1" x14ac:dyDescent="0.3">
      <c r="A30" s="40">
        <v>24</v>
      </c>
      <c r="B30" s="6">
        <v>22342.92</v>
      </c>
      <c r="C30" s="23">
        <f t="shared" si="0"/>
        <v>1861.91</v>
      </c>
      <c r="D30" s="23">
        <f t="shared" si="2"/>
        <v>49333.17</v>
      </c>
      <c r="E30" s="23">
        <f t="shared" si="3"/>
        <v>4111.1000000000004</v>
      </c>
      <c r="F30" s="24">
        <f t="shared" si="4"/>
        <v>24.966200000000001</v>
      </c>
      <c r="G30" s="25">
        <f t="shared" si="5"/>
        <v>4.9931999999999999</v>
      </c>
      <c r="H30" s="25">
        <f t="shared" si="5"/>
        <v>6.4912000000000001</v>
      </c>
      <c r="I30" s="25">
        <f t="shared" si="5"/>
        <v>8.7382000000000009</v>
      </c>
      <c r="J30" s="25">
        <f t="shared" si="5"/>
        <v>12.4831</v>
      </c>
      <c r="K30" s="25">
        <f t="shared" si="5"/>
        <v>13.9811</v>
      </c>
      <c r="L30" s="26">
        <f t="shared" si="6"/>
        <v>216.24</v>
      </c>
      <c r="M30" s="25">
        <f t="shared" si="7"/>
        <v>1.3131999999999999</v>
      </c>
      <c r="N30" s="26">
        <f t="shared" si="8"/>
        <v>432.49</v>
      </c>
      <c r="O30" s="25">
        <f t="shared" si="9"/>
        <v>2.6263999999999998</v>
      </c>
      <c r="P30" s="26">
        <f t="shared" si="10"/>
        <v>648.73</v>
      </c>
      <c r="Q30" s="25">
        <f t="shared" si="11"/>
        <v>3.9397000000000002</v>
      </c>
      <c r="R30" s="26">
        <f t="shared" si="12"/>
        <v>0</v>
      </c>
      <c r="S30" s="26">
        <f t="shared" si="13"/>
        <v>0</v>
      </c>
    </row>
    <row r="31" spans="1:19" s="10" customFormat="1" x14ac:dyDescent="0.3">
      <c r="A31" s="40">
        <v>25</v>
      </c>
      <c r="B31" s="6">
        <v>22656.53</v>
      </c>
      <c r="C31" s="23">
        <f t="shared" si="0"/>
        <v>1888.04</v>
      </c>
      <c r="D31" s="23">
        <f t="shared" si="2"/>
        <v>50025.62</v>
      </c>
      <c r="E31" s="23">
        <f t="shared" si="3"/>
        <v>4168.8</v>
      </c>
      <c r="F31" s="24">
        <f t="shared" si="4"/>
        <v>25.316600000000001</v>
      </c>
      <c r="G31" s="25">
        <f t="shared" si="5"/>
        <v>5.0632999999999999</v>
      </c>
      <c r="H31" s="25">
        <f t="shared" si="5"/>
        <v>6.5823</v>
      </c>
      <c r="I31" s="25">
        <f t="shared" si="5"/>
        <v>8.8607999999999993</v>
      </c>
      <c r="J31" s="25">
        <f t="shared" si="5"/>
        <v>12.658300000000001</v>
      </c>
      <c r="K31" s="25">
        <f t="shared" si="5"/>
        <v>14.177300000000001</v>
      </c>
      <c r="L31" s="26">
        <f t="shared" si="6"/>
        <v>219.28</v>
      </c>
      <c r="M31" s="25">
        <f t="shared" si="7"/>
        <v>1.3317000000000001</v>
      </c>
      <c r="N31" s="26">
        <f t="shared" si="8"/>
        <v>438.56</v>
      </c>
      <c r="O31" s="25">
        <f t="shared" si="9"/>
        <v>2.6633</v>
      </c>
      <c r="P31" s="26">
        <f t="shared" si="10"/>
        <v>657.84</v>
      </c>
      <c r="Q31" s="25">
        <f t="shared" si="11"/>
        <v>3.9950000000000001</v>
      </c>
      <c r="R31" s="26">
        <f t="shared" si="12"/>
        <v>0</v>
      </c>
      <c r="S31" s="26">
        <f t="shared" si="13"/>
        <v>0</v>
      </c>
    </row>
    <row r="32" spans="1:19" s="10" customFormat="1" x14ac:dyDescent="0.3">
      <c r="A32" s="40">
        <v>26</v>
      </c>
      <c r="B32" s="6">
        <v>22970.16</v>
      </c>
      <c r="C32" s="23">
        <f t="shared" si="0"/>
        <v>1914.18</v>
      </c>
      <c r="D32" s="23">
        <f t="shared" si="2"/>
        <v>50718.11</v>
      </c>
      <c r="E32" s="23">
        <f t="shared" si="3"/>
        <v>4226.51</v>
      </c>
      <c r="F32" s="24">
        <f t="shared" si="4"/>
        <v>25.667100000000001</v>
      </c>
      <c r="G32" s="25">
        <f t="shared" si="5"/>
        <v>5.1334</v>
      </c>
      <c r="H32" s="25">
        <f t="shared" si="5"/>
        <v>6.6734</v>
      </c>
      <c r="I32" s="25">
        <f t="shared" si="5"/>
        <v>8.9834999999999994</v>
      </c>
      <c r="J32" s="25">
        <f t="shared" si="5"/>
        <v>12.833600000000001</v>
      </c>
      <c r="K32" s="25">
        <f t="shared" si="5"/>
        <v>14.3736</v>
      </c>
      <c r="L32" s="26">
        <f t="shared" si="6"/>
        <v>222.31</v>
      </c>
      <c r="M32" s="25">
        <f t="shared" si="7"/>
        <v>1.3501000000000001</v>
      </c>
      <c r="N32" s="26">
        <f t="shared" si="8"/>
        <v>444.63</v>
      </c>
      <c r="O32" s="25">
        <f t="shared" si="9"/>
        <v>2.7002000000000002</v>
      </c>
      <c r="P32" s="26">
        <f t="shared" si="10"/>
        <v>666.94</v>
      </c>
      <c r="Q32" s="25">
        <f t="shared" si="11"/>
        <v>4.0503</v>
      </c>
      <c r="R32" s="26">
        <f t="shared" si="12"/>
        <v>0</v>
      </c>
      <c r="S32" s="26">
        <f t="shared" si="13"/>
        <v>0</v>
      </c>
    </row>
    <row r="33" spans="1:24" s="10" customFormat="1" x14ac:dyDescent="0.3">
      <c r="A33" s="40">
        <v>27</v>
      </c>
      <c r="B33" s="6">
        <v>23283.8</v>
      </c>
      <c r="C33" s="23">
        <f t="shared" si="0"/>
        <v>1940.32</v>
      </c>
      <c r="D33" s="23">
        <f t="shared" si="2"/>
        <v>51410.63</v>
      </c>
      <c r="E33" s="23">
        <f t="shared" si="3"/>
        <v>4284.22</v>
      </c>
      <c r="F33" s="24">
        <f t="shared" si="4"/>
        <v>26.017499999999998</v>
      </c>
      <c r="G33" s="25">
        <f t="shared" si="5"/>
        <v>5.2035</v>
      </c>
      <c r="H33" s="25">
        <f t="shared" si="5"/>
        <v>6.7645999999999997</v>
      </c>
      <c r="I33" s="25">
        <f t="shared" si="5"/>
        <v>9.1060999999999996</v>
      </c>
      <c r="J33" s="25">
        <f t="shared" si="5"/>
        <v>13.008800000000001</v>
      </c>
      <c r="K33" s="25">
        <f t="shared" si="5"/>
        <v>14.569800000000001</v>
      </c>
      <c r="L33" s="26">
        <f t="shared" si="6"/>
        <v>225.35</v>
      </c>
      <c r="M33" s="25">
        <f t="shared" si="7"/>
        <v>1.3685</v>
      </c>
      <c r="N33" s="26">
        <f t="shared" si="8"/>
        <v>450.7</v>
      </c>
      <c r="O33" s="25">
        <f t="shared" si="9"/>
        <v>2.7370000000000001</v>
      </c>
      <c r="P33" s="26">
        <f t="shared" si="10"/>
        <v>676.05</v>
      </c>
      <c r="Q33" s="25">
        <f t="shared" si="11"/>
        <v>4.1055999999999999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23597.41</v>
      </c>
      <c r="C34" s="23">
        <f t="shared" si="0"/>
        <v>1966.45</v>
      </c>
      <c r="D34" s="23">
        <f t="shared" si="2"/>
        <v>52103.08</v>
      </c>
      <c r="E34" s="23">
        <f t="shared" si="3"/>
        <v>4341.92</v>
      </c>
      <c r="F34" s="24">
        <f t="shared" si="4"/>
        <v>26.367999999999999</v>
      </c>
      <c r="G34" s="25">
        <f t="shared" si="5"/>
        <v>5.2736000000000001</v>
      </c>
      <c r="H34" s="25">
        <f t="shared" si="5"/>
        <v>6.8556999999999997</v>
      </c>
      <c r="I34" s="25">
        <f t="shared" si="5"/>
        <v>9.2287999999999997</v>
      </c>
      <c r="J34" s="25">
        <f t="shared" si="5"/>
        <v>13.183999999999999</v>
      </c>
      <c r="K34" s="25">
        <f t="shared" si="5"/>
        <v>14.7661</v>
      </c>
      <c r="L34" s="26">
        <f t="shared" si="6"/>
        <v>228.38</v>
      </c>
      <c r="M34" s="25">
        <f t="shared" si="7"/>
        <v>1.387</v>
      </c>
      <c r="N34" s="26">
        <f t="shared" si="8"/>
        <v>456.77</v>
      </c>
      <c r="O34" s="25">
        <f t="shared" si="9"/>
        <v>2.7738999999999998</v>
      </c>
      <c r="P34" s="26">
        <f t="shared" si="10"/>
        <v>685.15</v>
      </c>
      <c r="Q34" s="25">
        <f t="shared" si="11"/>
        <v>4.1608999999999998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23911.040000000001</v>
      </c>
      <c r="C35" s="23">
        <f t="shared" si="0"/>
        <v>1992.59</v>
      </c>
      <c r="D35" s="23">
        <f t="shared" si="2"/>
        <v>52795.58</v>
      </c>
      <c r="E35" s="23">
        <f t="shared" si="3"/>
        <v>4399.63</v>
      </c>
      <c r="F35" s="24">
        <f t="shared" si="4"/>
        <v>26.718399999999999</v>
      </c>
      <c r="G35" s="25">
        <f t="shared" si="5"/>
        <v>5.3437000000000001</v>
      </c>
      <c r="H35" s="25">
        <f t="shared" si="5"/>
        <v>6.9467999999999996</v>
      </c>
      <c r="I35" s="25">
        <f t="shared" si="5"/>
        <v>9.3513999999999999</v>
      </c>
      <c r="J35" s="25">
        <f t="shared" si="5"/>
        <v>13.3592</v>
      </c>
      <c r="K35" s="25">
        <f t="shared" si="5"/>
        <v>14.962300000000001</v>
      </c>
      <c r="L35" s="26">
        <f t="shared" si="6"/>
        <v>231.42</v>
      </c>
      <c r="M35" s="25">
        <f t="shared" si="7"/>
        <v>1.4054</v>
      </c>
      <c r="N35" s="26">
        <f t="shared" si="8"/>
        <v>462.84</v>
      </c>
      <c r="O35" s="25">
        <f t="shared" si="9"/>
        <v>2.8108</v>
      </c>
      <c r="P35" s="26">
        <f t="shared" si="10"/>
        <v>694.26</v>
      </c>
      <c r="Q35" s="25">
        <f t="shared" si="11"/>
        <v>4.2161999999999997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K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30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14442.55</v>
      </c>
      <c r="C6" s="23">
        <f t="shared" ref="C6:C35" si="0">ROUND($B6/12,2)</f>
        <v>1203.55</v>
      </c>
      <c r="D6" s="23">
        <f>ROUND($B6*$M$1/100,2)</f>
        <v>31889.15</v>
      </c>
      <c r="E6" s="23">
        <f>ROUND(($B6*$M$1/100)/12,2)</f>
        <v>2657.43</v>
      </c>
      <c r="F6" s="24">
        <f>ROUND(($B6*$M$1/100)/1976,4)</f>
        <v>16.138200000000001</v>
      </c>
      <c r="G6" s="25">
        <f>ROUND($F6*G$4,4)</f>
        <v>3.2275999999999998</v>
      </c>
      <c r="H6" s="25">
        <f t="shared" ref="H6:K21" si="1">ROUND($F6*H$4,4)</f>
        <v>4.1959</v>
      </c>
      <c r="I6" s="25">
        <f t="shared" si="1"/>
        <v>5.6483999999999996</v>
      </c>
      <c r="J6" s="25">
        <f t="shared" si="1"/>
        <v>8.0691000000000006</v>
      </c>
      <c r="K6" s="25">
        <f t="shared" si="1"/>
        <v>9.0373999999999999</v>
      </c>
      <c r="L6" s="26">
        <f>ROUND($E6*L$4,2)</f>
        <v>139.78</v>
      </c>
      <c r="M6" s="25">
        <f>ROUND($F6*L$4,4)</f>
        <v>0.84889999999999999</v>
      </c>
      <c r="N6" s="26">
        <f>ROUND($E6*N$4,2)</f>
        <v>279.56</v>
      </c>
      <c r="O6" s="25">
        <f>ROUND($F6*N$4,4)</f>
        <v>1.6977</v>
      </c>
      <c r="P6" s="26">
        <f>ROUND($E6*P$4,2)</f>
        <v>419.34</v>
      </c>
      <c r="Q6" s="25">
        <f>ROUND($F6*P$4,4)</f>
        <v>2.5466000000000002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15515.16</v>
      </c>
      <c r="C7" s="23">
        <f t="shared" si="0"/>
        <v>1292.93</v>
      </c>
      <c r="D7" s="23">
        <f t="shared" ref="D7:D35" si="2">ROUND($B7*$M$1/100,2)</f>
        <v>34257.47</v>
      </c>
      <c r="E7" s="23">
        <f t="shared" ref="E7:E35" si="3">ROUND(($B7*$M$1/100)/12,2)</f>
        <v>2854.79</v>
      </c>
      <c r="F7" s="24">
        <f t="shared" ref="F7:F35" si="4">ROUND(($B7*$M$1/100)/1976,4)</f>
        <v>17.3368</v>
      </c>
      <c r="G7" s="25">
        <f t="shared" ref="G7:K35" si="5">ROUND($F7*G$4,4)</f>
        <v>3.4674</v>
      </c>
      <c r="H7" s="25">
        <f t="shared" si="1"/>
        <v>4.5076000000000001</v>
      </c>
      <c r="I7" s="25">
        <f t="shared" si="1"/>
        <v>6.0678999999999998</v>
      </c>
      <c r="J7" s="25">
        <f t="shared" si="1"/>
        <v>8.6684000000000001</v>
      </c>
      <c r="K7" s="25">
        <f t="shared" si="1"/>
        <v>9.7086000000000006</v>
      </c>
      <c r="L7" s="26">
        <f t="shared" ref="L7:L35" si="6">ROUND($E7*L$4,2)</f>
        <v>150.16</v>
      </c>
      <c r="M7" s="25">
        <f t="shared" ref="M7:M35" si="7">ROUND($F7*L$4,4)</f>
        <v>0.91190000000000004</v>
      </c>
      <c r="N7" s="26">
        <f t="shared" ref="N7:N35" si="8">ROUND($E7*N$4,2)</f>
        <v>300.32</v>
      </c>
      <c r="O7" s="25">
        <f t="shared" ref="O7:O35" si="9">ROUND($F7*N$4,4)</f>
        <v>1.8238000000000001</v>
      </c>
      <c r="P7" s="26">
        <f t="shared" ref="P7:P35" si="10">ROUND($E7*P$4,2)</f>
        <v>450.49</v>
      </c>
      <c r="Q7" s="25">
        <f t="shared" ref="Q7:Q35" si="11">ROUND($F7*P$4,4)</f>
        <v>2.7357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15656.16</v>
      </c>
      <c r="C8" s="23">
        <f t="shared" si="0"/>
        <v>1304.68</v>
      </c>
      <c r="D8" s="23">
        <f t="shared" si="2"/>
        <v>34568.800000000003</v>
      </c>
      <c r="E8" s="23">
        <f t="shared" si="3"/>
        <v>2880.73</v>
      </c>
      <c r="F8" s="24">
        <f t="shared" si="4"/>
        <v>17.494299999999999</v>
      </c>
      <c r="G8" s="25">
        <f t="shared" si="5"/>
        <v>3.4988999999999999</v>
      </c>
      <c r="H8" s="25">
        <f t="shared" si="1"/>
        <v>4.5484999999999998</v>
      </c>
      <c r="I8" s="25">
        <f t="shared" si="1"/>
        <v>6.1230000000000002</v>
      </c>
      <c r="J8" s="25">
        <f t="shared" si="1"/>
        <v>8.7471999999999994</v>
      </c>
      <c r="K8" s="25">
        <f t="shared" si="1"/>
        <v>9.7967999999999993</v>
      </c>
      <c r="L8" s="26">
        <f t="shared" si="6"/>
        <v>151.53</v>
      </c>
      <c r="M8" s="25">
        <f t="shared" si="7"/>
        <v>0.92020000000000002</v>
      </c>
      <c r="N8" s="26">
        <f t="shared" si="8"/>
        <v>303.05</v>
      </c>
      <c r="O8" s="25">
        <f t="shared" si="9"/>
        <v>1.8404</v>
      </c>
      <c r="P8" s="26">
        <f t="shared" si="10"/>
        <v>454.58</v>
      </c>
      <c r="Q8" s="25">
        <f t="shared" si="11"/>
        <v>2.7606000000000002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15797.11</v>
      </c>
      <c r="C9" s="23">
        <f t="shared" si="0"/>
        <v>1316.43</v>
      </c>
      <c r="D9" s="23">
        <f t="shared" si="2"/>
        <v>34880.019999999997</v>
      </c>
      <c r="E9" s="23">
        <f t="shared" si="3"/>
        <v>2906.67</v>
      </c>
      <c r="F9" s="24">
        <f t="shared" si="4"/>
        <v>17.651800000000001</v>
      </c>
      <c r="G9" s="25">
        <f t="shared" si="5"/>
        <v>3.5304000000000002</v>
      </c>
      <c r="H9" s="25">
        <f t="shared" si="1"/>
        <v>4.5895000000000001</v>
      </c>
      <c r="I9" s="25">
        <f t="shared" si="1"/>
        <v>6.1780999999999997</v>
      </c>
      <c r="J9" s="25">
        <f t="shared" si="1"/>
        <v>8.8259000000000007</v>
      </c>
      <c r="K9" s="25">
        <f t="shared" si="1"/>
        <v>9.8849999999999998</v>
      </c>
      <c r="L9" s="26">
        <f t="shared" si="6"/>
        <v>152.88999999999999</v>
      </c>
      <c r="M9" s="25">
        <f t="shared" si="7"/>
        <v>0.92849999999999999</v>
      </c>
      <c r="N9" s="26">
        <f t="shared" si="8"/>
        <v>305.77999999999997</v>
      </c>
      <c r="O9" s="25">
        <f t="shared" si="9"/>
        <v>1.857</v>
      </c>
      <c r="P9" s="26">
        <f t="shared" si="10"/>
        <v>458.67</v>
      </c>
      <c r="Q9" s="25">
        <f t="shared" si="11"/>
        <v>2.7854999999999999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15938.09</v>
      </c>
      <c r="C10" s="23">
        <f t="shared" si="0"/>
        <v>1328.17</v>
      </c>
      <c r="D10" s="23">
        <f t="shared" si="2"/>
        <v>35191.300000000003</v>
      </c>
      <c r="E10" s="23">
        <f t="shared" si="3"/>
        <v>2932.61</v>
      </c>
      <c r="F10" s="24">
        <f t="shared" si="4"/>
        <v>17.8094</v>
      </c>
      <c r="G10" s="25">
        <f t="shared" si="5"/>
        <v>3.5619000000000001</v>
      </c>
      <c r="H10" s="25">
        <f t="shared" si="1"/>
        <v>4.6303999999999998</v>
      </c>
      <c r="I10" s="25">
        <f t="shared" si="1"/>
        <v>6.2332999999999998</v>
      </c>
      <c r="J10" s="25">
        <f t="shared" si="1"/>
        <v>8.9047000000000001</v>
      </c>
      <c r="K10" s="25">
        <f t="shared" si="1"/>
        <v>9.9733000000000001</v>
      </c>
      <c r="L10" s="26">
        <f t="shared" si="6"/>
        <v>154.26</v>
      </c>
      <c r="M10" s="25">
        <f t="shared" si="7"/>
        <v>0.93679999999999997</v>
      </c>
      <c r="N10" s="26">
        <f t="shared" si="8"/>
        <v>308.51</v>
      </c>
      <c r="O10" s="25">
        <f t="shared" si="9"/>
        <v>1.8734999999999999</v>
      </c>
      <c r="P10" s="26">
        <f t="shared" si="10"/>
        <v>462.77</v>
      </c>
      <c r="Q10" s="25">
        <f t="shared" si="11"/>
        <v>2.8102999999999998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16079.09</v>
      </c>
      <c r="C11" s="23">
        <f t="shared" si="0"/>
        <v>1339.92</v>
      </c>
      <c r="D11" s="23">
        <f t="shared" si="2"/>
        <v>35502.629999999997</v>
      </c>
      <c r="E11" s="23">
        <f t="shared" si="3"/>
        <v>2958.55</v>
      </c>
      <c r="F11" s="24">
        <f t="shared" si="4"/>
        <v>17.966899999999999</v>
      </c>
      <c r="G11" s="25">
        <f t="shared" si="5"/>
        <v>3.5933999999999999</v>
      </c>
      <c r="H11" s="25">
        <f t="shared" si="1"/>
        <v>4.6714000000000002</v>
      </c>
      <c r="I11" s="25">
        <f t="shared" si="1"/>
        <v>6.2884000000000002</v>
      </c>
      <c r="J11" s="25">
        <f t="shared" si="1"/>
        <v>8.9834999999999994</v>
      </c>
      <c r="K11" s="25">
        <f t="shared" si="1"/>
        <v>10.061500000000001</v>
      </c>
      <c r="L11" s="26">
        <f t="shared" si="6"/>
        <v>155.62</v>
      </c>
      <c r="M11" s="25">
        <f t="shared" si="7"/>
        <v>0.94510000000000005</v>
      </c>
      <c r="N11" s="26">
        <f t="shared" si="8"/>
        <v>311.24</v>
      </c>
      <c r="O11" s="25">
        <f t="shared" si="9"/>
        <v>1.8900999999999999</v>
      </c>
      <c r="P11" s="26">
        <f t="shared" si="10"/>
        <v>466.86</v>
      </c>
      <c r="Q11" s="25">
        <f t="shared" si="11"/>
        <v>2.8351999999999999</v>
      </c>
      <c r="R11" s="26">
        <f t="shared" si="12"/>
        <v>119</v>
      </c>
      <c r="S11" s="26">
        <f t="shared" si="13"/>
        <v>52.77</v>
      </c>
    </row>
    <row r="12" spans="1:19" s="10" customFormat="1" x14ac:dyDescent="0.3">
      <c r="A12" s="40">
        <v>6</v>
      </c>
      <c r="B12" s="6">
        <v>16220.07</v>
      </c>
      <c r="C12" s="23">
        <f t="shared" si="0"/>
        <v>1351.67</v>
      </c>
      <c r="D12" s="23">
        <f t="shared" si="2"/>
        <v>35813.910000000003</v>
      </c>
      <c r="E12" s="23">
        <f t="shared" si="3"/>
        <v>2984.49</v>
      </c>
      <c r="F12" s="24">
        <f t="shared" si="4"/>
        <v>18.124500000000001</v>
      </c>
      <c r="G12" s="25">
        <f t="shared" si="5"/>
        <v>3.6248999999999998</v>
      </c>
      <c r="H12" s="25">
        <f t="shared" si="1"/>
        <v>4.7123999999999997</v>
      </c>
      <c r="I12" s="25">
        <f t="shared" si="1"/>
        <v>6.3436000000000003</v>
      </c>
      <c r="J12" s="25">
        <f t="shared" si="1"/>
        <v>9.0623000000000005</v>
      </c>
      <c r="K12" s="25">
        <f t="shared" si="1"/>
        <v>10.149699999999999</v>
      </c>
      <c r="L12" s="26">
        <f t="shared" si="6"/>
        <v>156.97999999999999</v>
      </c>
      <c r="M12" s="25">
        <f t="shared" si="7"/>
        <v>0.95330000000000004</v>
      </c>
      <c r="N12" s="26">
        <f t="shared" si="8"/>
        <v>313.97000000000003</v>
      </c>
      <c r="O12" s="25">
        <f t="shared" si="9"/>
        <v>1.9067000000000001</v>
      </c>
      <c r="P12" s="26">
        <f t="shared" si="10"/>
        <v>470.95</v>
      </c>
      <c r="Q12" s="25">
        <f t="shared" si="11"/>
        <v>2.86</v>
      </c>
      <c r="R12" s="26">
        <f t="shared" si="12"/>
        <v>95.01</v>
      </c>
      <c r="S12" s="26">
        <f t="shared" si="13"/>
        <v>33.11</v>
      </c>
    </row>
    <row r="13" spans="1:19" s="10" customFormat="1" x14ac:dyDescent="0.3">
      <c r="A13" s="40">
        <v>7</v>
      </c>
      <c r="B13" s="6">
        <v>16361.05</v>
      </c>
      <c r="C13" s="23">
        <f t="shared" si="0"/>
        <v>1363.42</v>
      </c>
      <c r="D13" s="23">
        <f t="shared" si="2"/>
        <v>36125.199999999997</v>
      </c>
      <c r="E13" s="23">
        <f t="shared" si="3"/>
        <v>3010.43</v>
      </c>
      <c r="F13" s="24">
        <f t="shared" si="4"/>
        <v>18.282</v>
      </c>
      <c r="G13" s="25">
        <f t="shared" si="5"/>
        <v>3.6564000000000001</v>
      </c>
      <c r="H13" s="25">
        <f t="shared" si="1"/>
        <v>4.7533000000000003</v>
      </c>
      <c r="I13" s="25">
        <f t="shared" si="1"/>
        <v>6.3986999999999998</v>
      </c>
      <c r="J13" s="25">
        <f t="shared" si="1"/>
        <v>9.141</v>
      </c>
      <c r="K13" s="25">
        <f t="shared" si="1"/>
        <v>10.2379</v>
      </c>
      <c r="L13" s="26">
        <f t="shared" si="6"/>
        <v>158.35</v>
      </c>
      <c r="M13" s="25">
        <f t="shared" si="7"/>
        <v>0.96160000000000001</v>
      </c>
      <c r="N13" s="26">
        <f t="shared" si="8"/>
        <v>316.7</v>
      </c>
      <c r="O13" s="25">
        <f t="shared" si="9"/>
        <v>1.9233</v>
      </c>
      <c r="P13" s="26">
        <f t="shared" si="10"/>
        <v>475.05</v>
      </c>
      <c r="Q13" s="25">
        <f t="shared" si="11"/>
        <v>2.8849</v>
      </c>
      <c r="R13" s="26">
        <f t="shared" si="12"/>
        <v>71.010000000000005</v>
      </c>
      <c r="S13" s="26">
        <f t="shared" si="13"/>
        <v>33.11</v>
      </c>
    </row>
    <row r="14" spans="1:19" s="10" customFormat="1" x14ac:dyDescent="0.3">
      <c r="A14" s="40">
        <v>8</v>
      </c>
      <c r="B14" s="6">
        <v>16502.05</v>
      </c>
      <c r="C14" s="23">
        <f t="shared" si="0"/>
        <v>1375.17</v>
      </c>
      <c r="D14" s="23">
        <f t="shared" si="2"/>
        <v>36436.53</v>
      </c>
      <c r="E14" s="23">
        <f t="shared" si="3"/>
        <v>3036.38</v>
      </c>
      <c r="F14" s="24">
        <f t="shared" si="4"/>
        <v>18.439499999999999</v>
      </c>
      <c r="G14" s="25">
        <f t="shared" si="5"/>
        <v>3.6879</v>
      </c>
      <c r="H14" s="25">
        <f t="shared" si="1"/>
        <v>4.7942999999999998</v>
      </c>
      <c r="I14" s="25">
        <f t="shared" si="1"/>
        <v>6.4538000000000002</v>
      </c>
      <c r="J14" s="25">
        <f t="shared" si="1"/>
        <v>9.2197999999999993</v>
      </c>
      <c r="K14" s="25">
        <f t="shared" si="1"/>
        <v>10.3261</v>
      </c>
      <c r="L14" s="26">
        <f t="shared" si="6"/>
        <v>159.71</v>
      </c>
      <c r="M14" s="25">
        <f t="shared" si="7"/>
        <v>0.96989999999999998</v>
      </c>
      <c r="N14" s="26">
        <f t="shared" si="8"/>
        <v>319.43</v>
      </c>
      <c r="O14" s="25">
        <f t="shared" si="9"/>
        <v>1.9398</v>
      </c>
      <c r="P14" s="26">
        <f t="shared" si="10"/>
        <v>479.14</v>
      </c>
      <c r="Q14" s="25">
        <f t="shared" si="11"/>
        <v>2.9098000000000002</v>
      </c>
      <c r="R14" s="26">
        <f t="shared" si="12"/>
        <v>66.23</v>
      </c>
      <c r="S14" s="26">
        <f t="shared" si="13"/>
        <v>33.11</v>
      </c>
    </row>
    <row r="15" spans="1:19" s="10" customFormat="1" x14ac:dyDescent="0.3">
      <c r="A15" s="40">
        <v>9</v>
      </c>
      <c r="B15" s="6">
        <v>16643.03</v>
      </c>
      <c r="C15" s="23">
        <f t="shared" si="0"/>
        <v>1386.92</v>
      </c>
      <c r="D15" s="23">
        <f t="shared" si="2"/>
        <v>36747.81</v>
      </c>
      <c r="E15" s="23">
        <f t="shared" si="3"/>
        <v>3062.32</v>
      </c>
      <c r="F15" s="24">
        <f t="shared" si="4"/>
        <v>18.597100000000001</v>
      </c>
      <c r="G15" s="25">
        <f t="shared" si="5"/>
        <v>3.7193999999999998</v>
      </c>
      <c r="H15" s="25">
        <f t="shared" si="1"/>
        <v>4.8352000000000004</v>
      </c>
      <c r="I15" s="25">
        <f t="shared" si="1"/>
        <v>6.5090000000000003</v>
      </c>
      <c r="J15" s="25">
        <f t="shared" si="1"/>
        <v>9.2986000000000004</v>
      </c>
      <c r="K15" s="25">
        <f t="shared" si="1"/>
        <v>10.414400000000001</v>
      </c>
      <c r="L15" s="26">
        <f t="shared" si="6"/>
        <v>161.08000000000001</v>
      </c>
      <c r="M15" s="25">
        <f t="shared" si="7"/>
        <v>0.97819999999999996</v>
      </c>
      <c r="N15" s="26">
        <f t="shared" si="8"/>
        <v>322.16000000000003</v>
      </c>
      <c r="O15" s="25">
        <f t="shared" si="9"/>
        <v>1.9563999999999999</v>
      </c>
      <c r="P15" s="26">
        <f t="shared" si="10"/>
        <v>483.23</v>
      </c>
      <c r="Q15" s="25">
        <f t="shared" si="11"/>
        <v>2.9346000000000001</v>
      </c>
      <c r="R15" s="26">
        <f t="shared" si="12"/>
        <v>66.23</v>
      </c>
      <c r="S15" s="26">
        <f t="shared" si="13"/>
        <v>33.11</v>
      </c>
    </row>
    <row r="16" spans="1:19" s="10" customFormat="1" x14ac:dyDescent="0.3">
      <c r="A16" s="40">
        <v>10</v>
      </c>
      <c r="B16" s="6">
        <v>17196.23</v>
      </c>
      <c r="C16" s="23">
        <f t="shared" si="0"/>
        <v>1433.02</v>
      </c>
      <c r="D16" s="23">
        <f t="shared" si="2"/>
        <v>37969.279999999999</v>
      </c>
      <c r="E16" s="23">
        <f t="shared" si="3"/>
        <v>3164.11</v>
      </c>
      <c r="F16" s="24">
        <f t="shared" si="4"/>
        <v>19.215199999999999</v>
      </c>
      <c r="G16" s="25">
        <f t="shared" si="5"/>
        <v>3.843</v>
      </c>
      <c r="H16" s="25">
        <f t="shared" si="1"/>
        <v>4.9960000000000004</v>
      </c>
      <c r="I16" s="25">
        <f t="shared" si="1"/>
        <v>6.7252999999999998</v>
      </c>
      <c r="J16" s="25">
        <f t="shared" si="1"/>
        <v>9.6075999999999997</v>
      </c>
      <c r="K16" s="25">
        <f t="shared" si="1"/>
        <v>10.7605</v>
      </c>
      <c r="L16" s="26">
        <f t="shared" si="6"/>
        <v>166.43</v>
      </c>
      <c r="M16" s="25">
        <f t="shared" si="7"/>
        <v>1.0106999999999999</v>
      </c>
      <c r="N16" s="26">
        <f t="shared" si="8"/>
        <v>332.86</v>
      </c>
      <c r="O16" s="25">
        <f t="shared" si="9"/>
        <v>2.0213999999999999</v>
      </c>
      <c r="P16" s="26">
        <f t="shared" si="10"/>
        <v>499.3</v>
      </c>
      <c r="Q16" s="25">
        <f t="shared" si="11"/>
        <v>3.0322</v>
      </c>
      <c r="R16" s="26">
        <f t="shared" si="12"/>
        <v>66.23</v>
      </c>
      <c r="S16" s="26">
        <f t="shared" si="13"/>
        <v>33.11</v>
      </c>
    </row>
    <row r="17" spans="1:19" s="10" customFormat="1" x14ac:dyDescent="0.3">
      <c r="A17" s="40">
        <v>11</v>
      </c>
      <c r="B17" s="6">
        <v>17365.29</v>
      </c>
      <c r="C17" s="23">
        <f t="shared" si="0"/>
        <v>1447.11</v>
      </c>
      <c r="D17" s="23">
        <f t="shared" si="2"/>
        <v>38342.559999999998</v>
      </c>
      <c r="E17" s="23">
        <f t="shared" si="3"/>
        <v>3195.21</v>
      </c>
      <c r="F17" s="24">
        <f t="shared" si="4"/>
        <v>19.4041</v>
      </c>
      <c r="G17" s="25">
        <f t="shared" si="5"/>
        <v>3.8807999999999998</v>
      </c>
      <c r="H17" s="25">
        <f t="shared" si="1"/>
        <v>5.0450999999999997</v>
      </c>
      <c r="I17" s="25">
        <f t="shared" si="1"/>
        <v>6.7914000000000003</v>
      </c>
      <c r="J17" s="25">
        <f t="shared" si="1"/>
        <v>9.7020999999999997</v>
      </c>
      <c r="K17" s="25">
        <f t="shared" si="1"/>
        <v>10.866300000000001</v>
      </c>
      <c r="L17" s="26">
        <f t="shared" si="6"/>
        <v>168.07</v>
      </c>
      <c r="M17" s="25">
        <f t="shared" si="7"/>
        <v>1.0206999999999999</v>
      </c>
      <c r="N17" s="26">
        <f t="shared" si="8"/>
        <v>336.14</v>
      </c>
      <c r="O17" s="25">
        <f t="shared" si="9"/>
        <v>2.0413000000000001</v>
      </c>
      <c r="P17" s="26">
        <f t="shared" si="10"/>
        <v>504.2</v>
      </c>
      <c r="Q17" s="25">
        <f t="shared" si="11"/>
        <v>3.0619999999999998</v>
      </c>
      <c r="R17" s="26">
        <f t="shared" si="12"/>
        <v>66.23</v>
      </c>
      <c r="S17" s="26">
        <f t="shared" si="13"/>
        <v>33.11</v>
      </c>
    </row>
    <row r="18" spans="1:19" s="10" customFormat="1" x14ac:dyDescent="0.3">
      <c r="A18" s="40">
        <v>12</v>
      </c>
      <c r="B18" s="6">
        <v>17534.43</v>
      </c>
      <c r="C18" s="23">
        <f t="shared" si="0"/>
        <v>1461.2</v>
      </c>
      <c r="D18" s="23">
        <f t="shared" si="2"/>
        <v>38716.019999999997</v>
      </c>
      <c r="E18" s="23">
        <f t="shared" si="3"/>
        <v>3226.34</v>
      </c>
      <c r="F18" s="24">
        <f t="shared" si="4"/>
        <v>19.5931</v>
      </c>
      <c r="G18" s="25">
        <f t="shared" si="5"/>
        <v>3.9186000000000001</v>
      </c>
      <c r="H18" s="25">
        <f t="shared" si="1"/>
        <v>5.0941999999999998</v>
      </c>
      <c r="I18" s="25">
        <f t="shared" si="1"/>
        <v>6.8575999999999997</v>
      </c>
      <c r="J18" s="25">
        <f t="shared" si="1"/>
        <v>9.7965999999999998</v>
      </c>
      <c r="K18" s="25">
        <f t="shared" si="1"/>
        <v>10.972099999999999</v>
      </c>
      <c r="L18" s="26">
        <f t="shared" si="6"/>
        <v>169.71</v>
      </c>
      <c r="M18" s="25">
        <f t="shared" si="7"/>
        <v>1.0306</v>
      </c>
      <c r="N18" s="26">
        <f t="shared" si="8"/>
        <v>339.41</v>
      </c>
      <c r="O18" s="25">
        <f t="shared" si="9"/>
        <v>2.0611999999999999</v>
      </c>
      <c r="P18" s="26">
        <f t="shared" si="10"/>
        <v>509.12</v>
      </c>
      <c r="Q18" s="25">
        <f t="shared" si="11"/>
        <v>3.0918000000000001</v>
      </c>
      <c r="R18" s="26">
        <f t="shared" si="12"/>
        <v>66.23</v>
      </c>
      <c r="S18" s="26">
        <f t="shared" si="13"/>
        <v>33.11</v>
      </c>
    </row>
    <row r="19" spans="1:19" s="10" customFormat="1" x14ac:dyDescent="0.3">
      <c r="A19" s="40">
        <v>13</v>
      </c>
      <c r="B19" s="6">
        <v>17703.509999999998</v>
      </c>
      <c r="C19" s="23">
        <f t="shared" si="0"/>
        <v>1475.29</v>
      </c>
      <c r="D19" s="23">
        <f t="shared" si="2"/>
        <v>39089.35</v>
      </c>
      <c r="E19" s="23">
        <f t="shared" si="3"/>
        <v>3257.45</v>
      </c>
      <c r="F19" s="24">
        <f t="shared" si="4"/>
        <v>19.7821</v>
      </c>
      <c r="G19" s="25">
        <f t="shared" si="5"/>
        <v>3.9563999999999999</v>
      </c>
      <c r="H19" s="25">
        <f t="shared" si="1"/>
        <v>5.1433</v>
      </c>
      <c r="I19" s="25">
        <f t="shared" si="1"/>
        <v>6.9237000000000002</v>
      </c>
      <c r="J19" s="25">
        <f t="shared" si="1"/>
        <v>9.8910999999999998</v>
      </c>
      <c r="K19" s="25">
        <f t="shared" si="1"/>
        <v>11.077999999999999</v>
      </c>
      <c r="L19" s="26">
        <f t="shared" si="6"/>
        <v>171.34</v>
      </c>
      <c r="M19" s="25">
        <f t="shared" si="7"/>
        <v>1.0405</v>
      </c>
      <c r="N19" s="26">
        <f t="shared" si="8"/>
        <v>342.68</v>
      </c>
      <c r="O19" s="25">
        <f t="shared" si="9"/>
        <v>2.0811000000000002</v>
      </c>
      <c r="P19" s="26">
        <f t="shared" si="10"/>
        <v>514.03</v>
      </c>
      <c r="Q19" s="25">
        <f t="shared" si="11"/>
        <v>3.1215999999999999</v>
      </c>
      <c r="R19" s="26">
        <f t="shared" si="12"/>
        <v>66.23</v>
      </c>
      <c r="S19" s="26">
        <f t="shared" si="13"/>
        <v>33.11</v>
      </c>
    </row>
    <row r="20" spans="1:19" s="10" customFormat="1" x14ac:dyDescent="0.3">
      <c r="A20" s="40">
        <v>14</v>
      </c>
      <c r="B20" s="6">
        <v>17872.650000000001</v>
      </c>
      <c r="C20" s="23">
        <f t="shared" si="0"/>
        <v>1489.39</v>
      </c>
      <c r="D20" s="23">
        <f t="shared" si="2"/>
        <v>39462.81</v>
      </c>
      <c r="E20" s="23">
        <f t="shared" si="3"/>
        <v>3288.57</v>
      </c>
      <c r="F20" s="24">
        <f t="shared" si="4"/>
        <v>19.9711</v>
      </c>
      <c r="G20" s="25">
        <f t="shared" si="5"/>
        <v>3.9942000000000002</v>
      </c>
      <c r="H20" s="25">
        <f t="shared" si="1"/>
        <v>5.1924999999999999</v>
      </c>
      <c r="I20" s="25">
        <f t="shared" si="1"/>
        <v>6.9898999999999996</v>
      </c>
      <c r="J20" s="25">
        <f t="shared" si="1"/>
        <v>9.9855999999999998</v>
      </c>
      <c r="K20" s="25">
        <f t="shared" si="1"/>
        <v>11.1838</v>
      </c>
      <c r="L20" s="26">
        <f t="shared" si="6"/>
        <v>172.98</v>
      </c>
      <c r="M20" s="25">
        <f t="shared" si="7"/>
        <v>1.0505</v>
      </c>
      <c r="N20" s="26">
        <f t="shared" si="8"/>
        <v>345.96</v>
      </c>
      <c r="O20" s="25">
        <f t="shared" si="9"/>
        <v>2.101</v>
      </c>
      <c r="P20" s="26">
        <f t="shared" si="10"/>
        <v>518.94000000000005</v>
      </c>
      <c r="Q20" s="25">
        <f t="shared" si="11"/>
        <v>3.1514000000000002</v>
      </c>
      <c r="R20" s="26">
        <f t="shared" si="12"/>
        <v>66.23</v>
      </c>
      <c r="S20" s="26">
        <f t="shared" si="13"/>
        <v>33.11</v>
      </c>
    </row>
    <row r="21" spans="1:19" s="10" customFormat="1" x14ac:dyDescent="0.3">
      <c r="A21" s="40">
        <v>15</v>
      </c>
      <c r="B21" s="6">
        <v>18041.77</v>
      </c>
      <c r="C21" s="23">
        <f t="shared" si="0"/>
        <v>1503.48</v>
      </c>
      <c r="D21" s="23">
        <f t="shared" si="2"/>
        <v>39836.230000000003</v>
      </c>
      <c r="E21" s="23">
        <f t="shared" si="3"/>
        <v>3319.69</v>
      </c>
      <c r="F21" s="24">
        <f t="shared" si="4"/>
        <v>20.16</v>
      </c>
      <c r="G21" s="25">
        <f t="shared" si="5"/>
        <v>4.032</v>
      </c>
      <c r="H21" s="25">
        <f t="shared" si="1"/>
        <v>5.2416</v>
      </c>
      <c r="I21" s="25">
        <f t="shared" si="1"/>
        <v>7.056</v>
      </c>
      <c r="J21" s="25">
        <f t="shared" si="1"/>
        <v>10.08</v>
      </c>
      <c r="K21" s="25">
        <f t="shared" si="1"/>
        <v>11.2896</v>
      </c>
      <c r="L21" s="26">
        <f t="shared" si="6"/>
        <v>174.62</v>
      </c>
      <c r="M21" s="25">
        <f t="shared" si="7"/>
        <v>1.0604</v>
      </c>
      <c r="N21" s="26">
        <f t="shared" si="8"/>
        <v>349.23</v>
      </c>
      <c r="O21" s="25">
        <f t="shared" si="9"/>
        <v>2.1208</v>
      </c>
      <c r="P21" s="26">
        <f t="shared" si="10"/>
        <v>523.85</v>
      </c>
      <c r="Q21" s="25">
        <f t="shared" si="11"/>
        <v>3.1812</v>
      </c>
      <c r="R21" s="26">
        <f t="shared" si="12"/>
        <v>66.23</v>
      </c>
      <c r="S21" s="26">
        <f t="shared" si="13"/>
        <v>33.11</v>
      </c>
    </row>
    <row r="22" spans="1:19" s="10" customFormat="1" x14ac:dyDescent="0.3">
      <c r="A22" s="40">
        <v>16</v>
      </c>
      <c r="B22" s="6">
        <v>18210.849999999999</v>
      </c>
      <c r="C22" s="23">
        <f t="shared" si="0"/>
        <v>1517.57</v>
      </c>
      <c r="D22" s="23">
        <f t="shared" si="2"/>
        <v>40209.56</v>
      </c>
      <c r="E22" s="23">
        <f t="shared" si="3"/>
        <v>3350.8</v>
      </c>
      <c r="F22" s="24">
        <f t="shared" si="4"/>
        <v>20.349</v>
      </c>
      <c r="G22" s="25">
        <f t="shared" si="5"/>
        <v>4.0697999999999999</v>
      </c>
      <c r="H22" s="25">
        <f t="shared" si="5"/>
        <v>5.2907000000000002</v>
      </c>
      <c r="I22" s="25">
        <f t="shared" si="5"/>
        <v>7.1222000000000003</v>
      </c>
      <c r="J22" s="25">
        <f t="shared" si="5"/>
        <v>10.1745</v>
      </c>
      <c r="K22" s="25">
        <f t="shared" si="5"/>
        <v>11.3954</v>
      </c>
      <c r="L22" s="26">
        <f t="shared" si="6"/>
        <v>176.25</v>
      </c>
      <c r="M22" s="25">
        <f t="shared" si="7"/>
        <v>1.0704</v>
      </c>
      <c r="N22" s="26">
        <f t="shared" si="8"/>
        <v>352.5</v>
      </c>
      <c r="O22" s="25">
        <f t="shared" si="9"/>
        <v>2.1406999999999998</v>
      </c>
      <c r="P22" s="26">
        <f t="shared" si="10"/>
        <v>528.76</v>
      </c>
      <c r="Q22" s="25">
        <f t="shared" si="11"/>
        <v>3.2111000000000001</v>
      </c>
      <c r="R22" s="26">
        <f t="shared" si="12"/>
        <v>66.23</v>
      </c>
      <c r="S22" s="26">
        <f t="shared" si="13"/>
        <v>33.11</v>
      </c>
    </row>
    <row r="23" spans="1:19" s="10" customFormat="1" x14ac:dyDescent="0.3">
      <c r="A23" s="40">
        <v>17</v>
      </c>
      <c r="B23" s="6">
        <v>18379.990000000002</v>
      </c>
      <c r="C23" s="23">
        <f t="shared" si="0"/>
        <v>1531.67</v>
      </c>
      <c r="D23" s="23">
        <f t="shared" si="2"/>
        <v>40583.019999999997</v>
      </c>
      <c r="E23" s="23">
        <f t="shared" si="3"/>
        <v>3381.92</v>
      </c>
      <c r="F23" s="24">
        <f t="shared" si="4"/>
        <v>20.538</v>
      </c>
      <c r="G23" s="25">
        <f t="shared" si="5"/>
        <v>4.1075999999999997</v>
      </c>
      <c r="H23" s="25">
        <f t="shared" si="5"/>
        <v>5.3399000000000001</v>
      </c>
      <c r="I23" s="25">
        <f t="shared" si="5"/>
        <v>7.1882999999999999</v>
      </c>
      <c r="J23" s="25">
        <f t="shared" si="5"/>
        <v>10.269</v>
      </c>
      <c r="K23" s="25">
        <f t="shared" si="5"/>
        <v>11.501300000000001</v>
      </c>
      <c r="L23" s="26">
        <f t="shared" si="6"/>
        <v>177.89</v>
      </c>
      <c r="M23" s="25">
        <f t="shared" si="7"/>
        <v>1.0803</v>
      </c>
      <c r="N23" s="26">
        <f t="shared" si="8"/>
        <v>355.78</v>
      </c>
      <c r="O23" s="25">
        <f t="shared" si="9"/>
        <v>2.1606000000000001</v>
      </c>
      <c r="P23" s="26">
        <f t="shared" si="10"/>
        <v>533.66999999999996</v>
      </c>
      <c r="Q23" s="25">
        <f t="shared" si="11"/>
        <v>3.2408999999999999</v>
      </c>
      <c r="R23" s="26">
        <f t="shared" si="12"/>
        <v>42.57</v>
      </c>
      <c r="S23" s="26">
        <f t="shared" si="13"/>
        <v>9.4600000000000009</v>
      </c>
    </row>
    <row r="24" spans="1:19" s="10" customFormat="1" x14ac:dyDescent="0.3">
      <c r="A24" s="40">
        <v>18</v>
      </c>
      <c r="B24" s="6">
        <v>18549.080000000002</v>
      </c>
      <c r="C24" s="23">
        <f t="shared" si="0"/>
        <v>1545.76</v>
      </c>
      <c r="D24" s="23">
        <f t="shared" si="2"/>
        <v>40956.370000000003</v>
      </c>
      <c r="E24" s="23">
        <f t="shared" si="3"/>
        <v>3413.03</v>
      </c>
      <c r="F24" s="24">
        <f t="shared" si="4"/>
        <v>20.726900000000001</v>
      </c>
      <c r="G24" s="25">
        <f t="shared" si="5"/>
        <v>4.1454000000000004</v>
      </c>
      <c r="H24" s="25">
        <f t="shared" si="5"/>
        <v>5.3890000000000002</v>
      </c>
      <c r="I24" s="25">
        <f t="shared" si="5"/>
        <v>7.2544000000000004</v>
      </c>
      <c r="J24" s="25">
        <f t="shared" si="5"/>
        <v>10.3635</v>
      </c>
      <c r="K24" s="25">
        <f t="shared" si="5"/>
        <v>11.607100000000001</v>
      </c>
      <c r="L24" s="26">
        <f t="shared" si="6"/>
        <v>179.53</v>
      </c>
      <c r="M24" s="25">
        <f t="shared" si="7"/>
        <v>1.0902000000000001</v>
      </c>
      <c r="N24" s="26">
        <f t="shared" si="8"/>
        <v>359.05</v>
      </c>
      <c r="O24" s="25">
        <f t="shared" si="9"/>
        <v>2.1804999999999999</v>
      </c>
      <c r="P24" s="26">
        <f t="shared" si="10"/>
        <v>538.58000000000004</v>
      </c>
      <c r="Q24" s="25">
        <f t="shared" si="11"/>
        <v>3.2707000000000002</v>
      </c>
      <c r="R24" s="26">
        <f t="shared" si="12"/>
        <v>13.8</v>
      </c>
      <c r="S24" s="26">
        <f t="shared" si="13"/>
        <v>0</v>
      </c>
    </row>
    <row r="25" spans="1:19" s="10" customFormat="1" x14ac:dyDescent="0.3">
      <c r="A25" s="40">
        <v>19</v>
      </c>
      <c r="B25" s="6">
        <v>18718.22</v>
      </c>
      <c r="C25" s="23">
        <f t="shared" si="0"/>
        <v>1559.85</v>
      </c>
      <c r="D25" s="23">
        <f t="shared" si="2"/>
        <v>41329.83</v>
      </c>
      <c r="E25" s="23">
        <f t="shared" si="3"/>
        <v>3444.15</v>
      </c>
      <c r="F25" s="24">
        <f t="shared" si="4"/>
        <v>20.915900000000001</v>
      </c>
      <c r="G25" s="25">
        <f t="shared" si="5"/>
        <v>4.1832000000000003</v>
      </c>
      <c r="H25" s="25">
        <f t="shared" si="5"/>
        <v>5.4381000000000004</v>
      </c>
      <c r="I25" s="25">
        <f t="shared" si="5"/>
        <v>7.3205999999999998</v>
      </c>
      <c r="J25" s="25">
        <f t="shared" si="5"/>
        <v>10.458</v>
      </c>
      <c r="K25" s="25">
        <f t="shared" si="5"/>
        <v>11.712899999999999</v>
      </c>
      <c r="L25" s="26">
        <f t="shared" si="6"/>
        <v>181.16</v>
      </c>
      <c r="M25" s="25">
        <f t="shared" si="7"/>
        <v>1.1002000000000001</v>
      </c>
      <c r="N25" s="26">
        <f t="shared" si="8"/>
        <v>362.32</v>
      </c>
      <c r="O25" s="25">
        <f t="shared" si="9"/>
        <v>2.2004000000000001</v>
      </c>
      <c r="P25" s="26">
        <f t="shared" si="10"/>
        <v>543.49</v>
      </c>
      <c r="Q25" s="25">
        <f t="shared" si="11"/>
        <v>3.3005</v>
      </c>
      <c r="R25" s="26">
        <f t="shared" si="12"/>
        <v>0</v>
      </c>
      <c r="S25" s="26">
        <f t="shared" si="13"/>
        <v>0</v>
      </c>
    </row>
    <row r="26" spans="1:19" s="10" customFormat="1" x14ac:dyDescent="0.3">
      <c r="A26" s="40">
        <v>20</v>
      </c>
      <c r="B26" s="6">
        <v>18887.310000000001</v>
      </c>
      <c r="C26" s="23">
        <f t="shared" si="0"/>
        <v>1573.94</v>
      </c>
      <c r="D26" s="23">
        <f t="shared" si="2"/>
        <v>41703.18</v>
      </c>
      <c r="E26" s="23">
        <f t="shared" si="3"/>
        <v>3475.27</v>
      </c>
      <c r="F26" s="24">
        <f t="shared" si="4"/>
        <v>21.104800000000001</v>
      </c>
      <c r="G26" s="25">
        <f t="shared" si="5"/>
        <v>4.2210000000000001</v>
      </c>
      <c r="H26" s="25">
        <f t="shared" si="5"/>
        <v>5.4871999999999996</v>
      </c>
      <c r="I26" s="25">
        <f t="shared" si="5"/>
        <v>7.3867000000000003</v>
      </c>
      <c r="J26" s="25">
        <f t="shared" si="5"/>
        <v>10.5524</v>
      </c>
      <c r="K26" s="25">
        <f t="shared" si="5"/>
        <v>11.8187</v>
      </c>
      <c r="L26" s="26">
        <f t="shared" si="6"/>
        <v>182.8</v>
      </c>
      <c r="M26" s="25">
        <f t="shared" si="7"/>
        <v>1.1101000000000001</v>
      </c>
      <c r="N26" s="26">
        <f t="shared" si="8"/>
        <v>365.6</v>
      </c>
      <c r="O26" s="25">
        <f t="shared" si="9"/>
        <v>2.2202000000000002</v>
      </c>
      <c r="P26" s="26">
        <f t="shared" si="10"/>
        <v>548.4</v>
      </c>
      <c r="Q26" s="25">
        <f t="shared" si="11"/>
        <v>3.3302999999999998</v>
      </c>
      <c r="R26" s="26">
        <f t="shared" si="12"/>
        <v>0</v>
      </c>
      <c r="S26" s="26">
        <f t="shared" si="13"/>
        <v>0</v>
      </c>
    </row>
    <row r="27" spans="1:19" s="10" customFormat="1" x14ac:dyDescent="0.3">
      <c r="A27" s="40">
        <v>21</v>
      </c>
      <c r="B27" s="6">
        <v>19056.419999999998</v>
      </c>
      <c r="C27" s="23">
        <f t="shared" si="0"/>
        <v>1588.04</v>
      </c>
      <c r="D27" s="23">
        <f t="shared" si="2"/>
        <v>42076.58</v>
      </c>
      <c r="E27" s="23">
        <f t="shared" si="3"/>
        <v>3506.38</v>
      </c>
      <c r="F27" s="24">
        <f t="shared" si="4"/>
        <v>21.293800000000001</v>
      </c>
      <c r="G27" s="25">
        <f t="shared" si="5"/>
        <v>4.2587999999999999</v>
      </c>
      <c r="H27" s="25">
        <f t="shared" si="5"/>
        <v>5.5364000000000004</v>
      </c>
      <c r="I27" s="25">
        <f t="shared" si="5"/>
        <v>7.4527999999999999</v>
      </c>
      <c r="J27" s="25">
        <f t="shared" si="5"/>
        <v>10.6469</v>
      </c>
      <c r="K27" s="25">
        <f t="shared" si="5"/>
        <v>11.9245</v>
      </c>
      <c r="L27" s="26">
        <f t="shared" si="6"/>
        <v>184.44</v>
      </c>
      <c r="M27" s="25">
        <f t="shared" si="7"/>
        <v>1.1201000000000001</v>
      </c>
      <c r="N27" s="26">
        <f t="shared" si="8"/>
        <v>368.87</v>
      </c>
      <c r="O27" s="25">
        <f t="shared" si="9"/>
        <v>2.2401</v>
      </c>
      <c r="P27" s="26">
        <f t="shared" si="10"/>
        <v>553.30999999999995</v>
      </c>
      <c r="Q27" s="25">
        <f t="shared" si="11"/>
        <v>3.3601999999999999</v>
      </c>
      <c r="R27" s="26">
        <f t="shared" si="12"/>
        <v>0</v>
      </c>
      <c r="S27" s="26">
        <f t="shared" si="13"/>
        <v>0</v>
      </c>
    </row>
    <row r="28" spans="1:19" s="10" customFormat="1" x14ac:dyDescent="0.3">
      <c r="A28" s="40">
        <v>22</v>
      </c>
      <c r="B28" s="6">
        <v>19225.53</v>
      </c>
      <c r="C28" s="23">
        <f t="shared" si="0"/>
        <v>1602.13</v>
      </c>
      <c r="D28" s="23">
        <f t="shared" si="2"/>
        <v>42449.97</v>
      </c>
      <c r="E28" s="23">
        <f t="shared" si="3"/>
        <v>3537.5</v>
      </c>
      <c r="F28" s="24">
        <f t="shared" si="4"/>
        <v>21.482800000000001</v>
      </c>
      <c r="G28" s="25">
        <f t="shared" si="5"/>
        <v>4.2965999999999998</v>
      </c>
      <c r="H28" s="25">
        <f t="shared" si="5"/>
        <v>5.5854999999999997</v>
      </c>
      <c r="I28" s="25">
        <f t="shared" si="5"/>
        <v>7.5190000000000001</v>
      </c>
      <c r="J28" s="25">
        <f t="shared" si="5"/>
        <v>10.741400000000001</v>
      </c>
      <c r="K28" s="25">
        <f t="shared" si="5"/>
        <v>12.0304</v>
      </c>
      <c r="L28" s="26">
        <f t="shared" si="6"/>
        <v>186.07</v>
      </c>
      <c r="M28" s="25">
        <f t="shared" si="7"/>
        <v>1.1299999999999999</v>
      </c>
      <c r="N28" s="26">
        <f t="shared" si="8"/>
        <v>372.15</v>
      </c>
      <c r="O28" s="25">
        <f t="shared" si="9"/>
        <v>2.2599999999999998</v>
      </c>
      <c r="P28" s="26">
        <f t="shared" si="10"/>
        <v>558.22</v>
      </c>
      <c r="Q28" s="25">
        <f t="shared" si="11"/>
        <v>3.39</v>
      </c>
      <c r="R28" s="26">
        <f t="shared" si="12"/>
        <v>0</v>
      </c>
      <c r="S28" s="26">
        <f t="shared" si="13"/>
        <v>0</v>
      </c>
    </row>
    <row r="29" spans="1:19" s="10" customFormat="1" x14ac:dyDescent="0.3">
      <c r="A29" s="40">
        <v>23</v>
      </c>
      <c r="B29" s="6">
        <v>19394.64</v>
      </c>
      <c r="C29" s="23">
        <f t="shared" si="0"/>
        <v>1616.22</v>
      </c>
      <c r="D29" s="23">
        <f t="shared" si="2"/>
        <v>42823.37</v>
      </c>
      <c r="E29" s="23">
        <f t="shared" si="3"/>
        <v>3568.61</v>
      </c>
      <c r="F29" s="24">
        <f t="shared" si="4"/>
        <v>21.671700000000001</v>
      </c>
      <c r="G29" s="25">
        <f t="shared" si="5"/>
        <v>4.3342999999999998</v>
      </c>
      <c r="H29" s="25">
        <f t="shared" si="5"/>
        <v>5.6345999999999998</v>
      </c>
      <c r="I29" s="25">
        <f t="shared" si="5"/>
        <v>7.5850999999999997</v>
      </c>
      <c r="J29" s="25">
        <f t="shared" si="5"/>
        <v>10.835900000000001</v>
      </c>
      <c r="K29" s="25">
        <f t="shared" si="5"/>
        <v>12.136200000000001</v>
      </c>
      <c r="L29" s="26">
        <f t="shared" si="6"/>
        <v>187.71</v>
      </c>
      <c r="M29" s="25">
        <f t="shared" si="7"/>
        <v>1.1398999999999999</v>
      </c>
      <c r="N29" s="26">
        <f t="shared" si="8"/>
        <v>375.42</v>
      </c>
      <c r="O29" s="25">
        <f t="shared" si="9"/>
        <v>2.2799</v>
      </c>
      <c r="P29" s="26">
        <f t="shared" si="10"/>
        <v>563.13</v>
      </c>
      <c r="Q29" s="25">
        <f t="shared" si="11"/>
        <v>3.4198</v>
      </c>
      <c r="R29" s="26">
        <f t="shared" si="12"/>
        <v>0</v>
      </c>
      <c r="S29" s="26">
        <f t="shared" si="13"/>
        <v>0</v>
      </c>
    </row>
    <row r="30" spans="1:19" s="10" customFormat="1" x14ac:dyDescent="0.3">
      <c r="A30" s="40">
        <v>24</v>
      </c>
      <c r="B30" s="6">
        <v>19566.810000000001</v>
      </c>
      <c r="C30" s="23">
        <f t="shared" si="0"/>
        <v>1630.57</v>
      </c>
      <c r="D30" s="23">
        <f t="shared" si="2"/>
        <v>43203.519999999997</v>
      </c>
      <c r="E30" s="23">
        <f t="shared" si="3"/>
        <v>3600.29</v>
      </c>
      <c r="F30" s="24">
        <f t="shared" si="4"/>
        <v>21.864100000000001</v>
      </c>
      <c r="G30" s="25">
        <f t="shared" si="5"/>
        <v>4.3727999999999998</v>
      </c>
      <c r="H30" s="25">
        <f t="shared" si="5"/>
        <v>5.6847000000000003</v>
      </c>
      <c r="I30" s="25">
        <f t="shared" si="5"/>
        <v>7.6524000000000001</v>
      </c>
      <c r="J30" s="25">
        <f t="shared" si="5"/>
        <v>10.9321</v>
      </c>
      <c r="K30" s="25">
        <f t="shared" si="5"/>
        <v>12.2439</v>
      </c>
      <c r="L30" s="26">
        <f t="shared" si="6"/>
        <v>189.38</v>
      </c>
      <c r="M30" s="25">
        <f t="shared" si="7"/>
        <v>1.1500999999999999</v>
      </c>
      <c r="N30" s="26">
        <f t="shared" si="8"/>
        <v>378.75</v>
      </c>
      <c r="O30" s="25">
        <f t="shared" si="9"/>
        <v>2.3001</v>
      </c>
      <c r="P30" s="26">
        <f t="shared" si="10"/>
        <v>568.13</v>
      </c>
      <c r="Q30" s="25">
        <f t="shared" si="11"/>
        <v>3.4502000000000002</v>
      </c>
      <c r="R30" s="26">
        <f t="shared" si="12"/>
        <v>0</v>
      </c>
      <c r="S30" s="26">
        <f t="shared" si="13"/>
        <v>0</v>
      </c>
    </row>
    <row r="31" spans="1:19" s="10" customFormat="1" x14ac:dyDescent="0.3">
      <c r="A31" s="40">
        <v>25</v>
      </c>
      <c r="B31" s="6">
        <v>19739.240000000002</v>
      </c>
      <c r="C31" s="23">
        <f t="shared" si="0"/>
        <v>1644.94</v>
      </c>
      <c r="D31" s="23">
        <f t="shared" si="2"/>
        <v>43584.24</v>
      </c>
      <c r="E31" s="23">
        <f t="shared" si="3"/>
        <v>3632.02</v>
      </c>
      <c r="F31" s="24">
        <f t="shared" si="4"/>
        <v>22.056799999999999</v>
      </c>
      <c r="G31" s="25">
        <f t="shared" si="5"/>
        <v>4.4114000000000004</v>
      </c>
      <c r="H31" s="25">
        <f t="shared" si="5"/>
        <v>5.7347999999999999</v>
      </c>
      <c r="I31" s="25">
        <f t="shared" si="5"/>
        <v>7.7199</v>
      </c>
      <c r="J31" s="25">
        <f t="shared" si="5"/>
        <v>11.0284</v>
      </c>
      <c r="K31" s="25">
        <f t="shared" si="5"/>
        <v>12.351800000000001</v>
      </c>
      <c r="L31" s="26">
        <f t="shared" si="6"/>
        <v>191.04</v>
      </c>
      <c r="M31" s="25">
        <f t="shared" si="7"/>
        <v>1.1601999999999999</v>
      </c>
      <c r="N31" s="26">
        <f t="shared" si="8"/>
        <v>382.09</v>
      </c>
      <c r="O31" s="25">
        <f t="shared" si="9"/>
        <v>2.3203999999999998</v>
      </c>
      <c r="P31" s="26">
        <f t="shared" si="10"/>
        <v>573.13</v>
      </c>
      <c r="Q31" s="25">
        <f t="shared" si="11"/>
        <v>3.4805999999999999</v>
      </c>
      <c r="R31" s="26">
        <f t="shared" si="12"/>
        <v>0</v>
      </c>
      <c r="S31" s="26">
        <f t="shared" si="13"/>
        <v>0</v>
      </c>
    </row>
    <row r="32" spans="1:19" s="10" customFormat="1" x14ac:dyDescent="0.3">
      <c r="A32" s="40">
        <v>26</v>
      </c>
      <c r="B32" s="6">
        <v>19911.73</v>
      </c>
      <c r="C32" s="23">
        <f t="shared" si="0"/>
        <v>1659.31</v>
      </c>
      <c r="D32" s="23">
        <f t="shared" si="2"/>
        <v>43965.1</v>
      </c>
      <c r="E32" s="23">
        <f t="shared" si="3"/>
        <v>3663.76</v>
      </c>
      <c r="F32" s="24">
        <f t="shared" si="4"/>
        <v>22.249500000000001</v>
      </c>
      <c r="G32" s="25">
        <f t="shared" si="5"/>
        <v>4.4499000000000004</v>
      </c>
      <c r="H32" s="25">
        <f t="shared" si="5"/>
        <v>5.7849000000000004</v>
      </c>
      <c r="I32" s="25">
        <f t="shared" si="5"/>
        <v>7.7873000000000001</v>
      </c>
      <c r="J32" s="25">
        <f t="shared" si="5"/>
        <v>11.1248</v>
      </c>
      <c r="K32" s="25">
        <f t="shared" si="5"/>
        <v>12.4597</v>
      </c>
      <c r="L32" s="26">
        <f t="shared" si="6"/>
        <v>192.71</v>
      </c>
      <c r="M32" s="25">
        <f t="shared" si="7"/>
        <v>1.1702999999999999</v>
      </c>
      <c r="N32" s="26">
        <f t="shared" si="8"/>
        <v>385.43</v>
      </c>
      <c r="O32" s="25">
        <f t="shared" si="9"/>
        <v>2.3405999999999998</v>
      </c>
      <c r="P32" s="26">
        <f t="shared" si="10"/>
        <v>578.14</v>
      </c>
      <c r="Q32" s="25">
        <f t="shared" si="11"/>
        <v>3.5110000000000001</v>
      </c>
      <c r="R32" s="26">
        <f t="shared" si="12"/>
        <v>0</v>
      </c>
      <c r="S32" s="26">
        <f t="shared" si="13"/>
        <v>0</v>
      </c>
    </row>
    <row r="33" spans="1:24" s="10" customFormat="1" x14ac:dyDescent="0.3">
      <c r="A33" s="40">
        <v>27</v>
      </c>
      <c r="B33" s="6">
        <v>20084.18</v>
      </c>
      <c r="C33" s="23">
        <f t="shared" si="0"/>
        <v>1673.68</v>
      </c>
      <c r="D33" s="23">
        <f t="shared" si="2"/>
        <v>44345.87</v>
      </c>
      <c r="E33" s="23">
        <f t="shared" si="3"/>
        <v>3695.49</v>
      </c>
      <c r="F33" s="24">
        <f t="shared" si="4"/>
        <v>22.4422</v>
      </c>
      <c r="G33" s="25">
        <f t="shared" si="5"/>
        <v>4.4884000000000004</v>
      </c>
      <c r="H33" s="25">
        <f t="shared" si="5"/>
        <v>5.835</v>
      </c>
      <c r="I33" s="25">
        <f t="shared" si="5"/>
        <v>7.8548</v>
      </c>
      <c r="J33" s="25">
        <f t="shared" si="5"/>
        <v>11.2211</v>
      </c>
      <c r="K33" s="25">
        <f t="shared" si="5"/>
        <v>12.567600000000001</v>
      </c>
      <c r="L33" s="26">
        <f t="shared" si="6"/>
        <v>194.38</v>
      </c>
      <c r="M33" s="25">
        <f t="shared" si="7"/>
        <v>1.1805000000000001</v>
      </c>
      <c r="N33" s="26">
        <f t="shared" si="8"/>
        <v>388.77</v>
      </c>
      <c r="O33" s="25">
        <f t="shared" si="9"/>
        <v>2.3609</v>
      </c>
      <c r="P33" s="26">
        <f t="shared" si="10"/>
        <v>583.15</v>
      </c>
      <c r="Q33" s="25">
        <f t="shared" si="11"/>
        <v>3.5413999999999999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20256.689999999999</v>
      </c>
      <c r="C34" s="23">
        <f t="shared" si="0"/>
        <v>1688.06</v>
      </c>
      <c r="D34" s="23">
        <f t="shared" si="2"/>
        <v>44726.77</v>
      </c>
      <c r="E34" s="23">
        <f t="shared" si="3"/>
        <v>3727.23</v>
      </c>
      <c r="F34" s="24">
        <f t="shared" si="4"/>
        <v>22.635000000000002</v>
      </c>
      <c r="G34" s="25">
        <f t="shared" si="5"/>
        <v>4.5270000000000001</v>
      </c>
      <c r="H34" s="25">
        <f t="shared" si="5"/>
        <v>5.8851000000000004</v>
      </c>
      <c r="I34" s="25">
        <f t="shared" si="5"/>
        <v>7.9222999999999999</v>
      </c>
      <c r="J34" s="25">
        <f t="shared" si="5"/>
        <v>11.317500000000001</v>
      </c>
      <c r="K34" s="25">
        <f t="shared" si="5"/>
        <v>12.675599999999999</v>
      </c>
      <c r="L34" s="26">
        <f t="shared" si="6"/>
        <v>196.05</v>
      </c>
      <c r="M34" s="25">
        <f t="shared" si="7"/>
        <v>1.1906000000000001</v>
      </c>
      <c r="N34" s="26">
        <f t="shared" si="8"/>
        <v>392.1</v>
      </c>
      <c r="O34" s="25">
        <f t="shared" si="9"/>
        <v>2.3812000000000002</v>
      </c>
      <c r="P34" s="26">
        <f t="shared" si="10"/>
        <v>588.16</v>
      </c>
      <c r="Q34" s="25">
        <f t="shared" si="11"/>
        <v>3.5718000000000001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20429.150000000001</v>
      </c>
      <c r="C35" s="23">
        <f t="shared" si="0"/>
        <v>1702.43</v>
      </c>
      <c r="D35" s="23">
        <f t="shared" si="2"/>
        <v>45107.56</v>
      </c>
      <c r="E35" s="23">
        <f t="shared" si="3"/>
        <v>3758.96</v>
      </c>
      <c r="F35" s="24">
        <f t="shared" si="4"/>
        <v>22.8277</v>
      </c>
      <c r="G35" s="25">
        <f t="shared" si="5"/>
        <v>4.5655000000000001</v>
      </c>
      <c r="H35" s="25">
        <f t="shared" si="5"/>
        <v>5.9352</v>
      </c>
      <c r="I35" s="25">
        <f t="shared" si="5"/>
        <v>7.9897</v>
      </c>
      <c r="J35" s="25">
        <f t="shared" si="5"/>
        <v>11.4139</v>
      </c>
      <c r="K35" s="25">
        <f t="shared" si="5"/>
        <v>12.7835</v>
      </c>
      <c r="L35" s="26">
        <f t="shared" si="6"/>
        <v>197.72</v>
      </c>
      <c r="M35" s="25">
        <f t="shared" si="7"/>
        <v>1.2007000000000001</v>
      </c>
      <c r="N35" s="26">
        <f t="shared" si="8"/>
        <v>395.44</v>
      </c>
      <c r="O35" s="25">
        <f t="shared" si="9"/>
        <v>2.4015</v>
      </c>
      <c r="P35" s="26">
        <f t="shared" si="10"/>
        <v>593.16</v>
      </c>
      <c r="Q35" s="25">
        <f t="shared" si="11"/>
        <v>3.6021999999999998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6 G3:K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X34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0" width="7.77734375" customWidth="1"/>
    <col min="11" max="11" width="8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31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14804.87</v>
      </c>
      <c r="C6" s="23">
        <f t="shared" ref="C6:C22" si="0">ROUND($B6/12,2)</f>
        <v>1233.74</v>
      </c>
      <c r="D6" s="23">
        <f>ROUND($B6*$M$1/100,2)</f>
        <v>32689.15</v>
      </c>
      <c r="E6" s="23">
        <f>ROUND(($B6*$M$1/100)/12,2)</f>
        <v>2724.1</v>
      </c>
      <c r="F6" s="24">
        <f>ROUND(($B6*$M$1/100)/1976,4)</f>
        <v>16.543099999999999</v>
      </c>
      <c r="G6" s="25">
        <f>ROUND($F6*G$4,4)</f>
        <v>3.3086000000000002</v>
      </c>
      <c r="H6" s="25">
        <f t="shared" ref="H6:K21" si="1">ROUND($F6*H$4,4)</f>
        <v>4.3011999999999997</v>
      </c>
      <c r="I6" s="25">
        <f t="shared" si="1"/>
        <v>5.7900999999999998</v>
      </c>
      <c r="J6" s="25">
        <f t="shared" si="1"/>
        <v>8.2715999999999994</v>
      </c>
      <c r="K6" s="25">
        <f t="shared" si="1"/>
        <v>9.2640999999999991</v>
      </c>
      <c r="L6" s="26">
        <f>ROUND($E6*L$4,2)</f>
        <v>143.29</v>
      </c>
      <c r="M6" s="25">
        <f>ROUND($F6*L$4,4)</f>
        <v>0.87019999999999997</v>
      </c>
      <c r="N6" s="26">
        <f>ROUND($E6*N$4,2)</f>
        <v>286.58</v>
      </c>
      <c r="O6" s="25">
        <f>ROUND($F6*N$4,4)</f>
        <v>1.7403</v>
      </c>
      <c r="P6" s="26">
        <f>ROUND($E6*P$4,2)</f>
        <v>429.86</v>
      </c>
      <c r="Q6" s="25">
        <f>ROUND($F6*P$4,4)</f>
        <v>2.6105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15970.17</v>
      </c>
      <c r="C7" s="23">
        <f t="shared" si="0"/>
        <v>1330.85</v>
      </c>
      <c r="D7" s="23">
        <f t="shared" ref="D7:D22" si="2">ROUND($B7*$M$1/100,2)</f>
        <v>35262.14</v>
      </c>
      <c r="E7" s="23">
        <f t="shared" ref="E7:E22" si="3">ROUND(($B7*$M$1/100)/12,2)</f>
        <v>2938.51</v>
      </c>
      <c r="F7" s="24">
        <f t="shared" ref="F7:F22" si="4">ROUND(($B7*$M$1/100)/1976,4)</f>
        <v>17.845199999999998</v>
      </c>
      <c r="G7" s="25">
        <f t="shared" ref="G7:K22" si="5">ROUND($F7*G$4,4)</f>
        <v>3.569</v>
      </c>
      <c r="H7" s="25">
        <f t="shared" si="1"/>
        <v>4.6398000000000001</v>
      </c>
      <c r="I7" s="25">
        <f t="shared" si="1"/>
        <v>6.2458</v>
      </c>
      <c r="J7" s="25">
        <f t="shared" si="1"/>
        <v>8.9225999999999992</v>
      </c>
      <c r="K7" s="25">
        <f t="shared" si="1"/>
        <v>9.9932999999999996</v>
      </c>
      <c r="L7" s="26">
        <f t="shared" ref="L7:L22" si="6">ROUND($E7*L$4,2)</f>
        <v>154.57</v>
      </c>
      <c r="M7" s="25">
        <f t="shared" ref="M7:M22" si="7">ROUND($F7*L$4,4)</f>
        <v>0.93869999999999998</v>
      </c>
      <c r="N7" s="26">
        <f t="shared" ref="N7:N22" si="8">ROUND($E7*N$4,2)</f>
        <v>309.13</v>
      </c>
      <c r="O7" s="25">
        <f t="shared" ref="O7:O22" si="9">ROUND($F7*N$4,4)</f>
        <v>1.8773</v>
      </c>
      <c r="P7" s="26">
        <f t="shared" ref="P7:P22" si="10">ROUND($E7*P$4,2)</f>
        <v>463.7</v>
      </c>
      <c r="Q7" s="25">
        <f t="shared" ref="Q7:Q22" si="11">ROUND($F7*P$4,4)</f>
        <v>2.8159999999999998</v>
      </c>
      <c r="R7" s="2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3</v>
      </c>
      <c r="B8" s="6">
        <v>16239.11</v>
      </c>
      <c r="C8" s="23">
        <f t="shared" si="0"/>
        <v>1353.26</v>
      </c>
      <c r="D8" s="23">
        <f t="shared" si="2"/>
        <v>35855.949999999997</v>
      </c>
      <c r="E8" s="23">
        <f t="shared" si="3"/>
        <v>2988</v>
      </c>
      <c r="F8" s="24">
        <f t="shared" si="4"/>
        <v>18.145700000000001</v>
      </c>
      <c r="G8" s="25">
        <f t="shared" si="5"/>
        <v>3.6291000000000002</v>
      </c>
      <c r="H8" s="25">
        <f t="shared" si="1"/>
        <v>4.7179000000000002</v>
      </c>
      <c r="I8" s="25">
        <f t="shared" si="1"/>
        <v>6.351</v>
      </c>
      <c r="J8" s="25">
        <f t="shared" si="1"/>
        <v>9.0729000000000006</v>
      </c>
      <c r="K8" s="25">
        <f t="shared" si="1"/>
        <v>10.1616</v>
      </c>
      <c r="L8" s="26">
        <f t="shared" si="6"/>
        <v>157.16999999999999</v>
      </c>
      <c r="M8" s="25">
        <f t="shared" si="7"/>
        <v>0.95450000000000002</v>
      </c>
      <c r="N8" s="26">
        <f t="shared" si="8"/>
        <v>314.33999999999997</v>
      </c>
      <c r="O8" s="25">
        <f t="shared" si="9"/>
        <v>1.9089</v>
      </c>
      <c r="P8" s="26">
        <f t="shared" si="10"/>
        <v>471.51</v>
      </c>
      <c r="Q8" s="25">
        <f t="shared" si="11"/>
        <v>2.8633999999999999</v>
      </c>
      <c r="R8" s="26">
        <f t="shared" si="12"/>
        <v>91.76</v>
      </c>
      <c r="S8" s="26">
        <f t="shared" si="13"/>
        <v>33.11</v>
      </c>
    </row>
    <row r="9" spans="1:19" s="10" customFormat="1" x14ac:dyDescent="0.3">
      <c r="A9" s="40">
        <v>5</v>
      </c>
      <c r="B9" s="6">
        <v>16597.689999999999</v>
      </c>
      <c r="C9" s="23">
        <f t="shared" si="0"/>
        <v>1383.14</v>
      </c>
      <c r="D9" s="23">
        <f t="shared" si="2"/>
        <v>36647.699999999997</v>
      </c>
      <c r="E9" s="23">
        <f t="shared" si="3"/>
        <v>3053.97</v>
      </c>
      <c r="F9" s="24">
        <f t="shared" si="4"/>
        <v>18.546399999999998</v>
      </c>
      <c r="G9" s="25">
        <f t="shared" si="5"/>
        <v>3.7092999999999998</v>
      </c>
      <c r="H9" s="25">
        <f t="shared" si="1"/>
        <v>4.8220999999999998</v>
      </c>
      <c r="I9" s="25">
        <f t="shared" si="1"/>
        <v>6.4912000000000001</v>
      </c>
      <c r="J9" s="25">
        <f t="shared" si="1"/>
        <v>9.2731999999999992</v>
      </c>
      <c r="K9" s="25">
        <f t="shared" si="1"/>
        <v>10.385999999999999</v>
      </c>
      <c r="L9" s="26">
        <f t="shared" si="6"/>
        <v>160.63999999999999</v>
      </c>
      <c r="M9" s="25">
        <f t="shared" si="7"/>
        <v>0.97550000000000003</v>
      </c>
      <c r="N9" s="26">
        <f t="shared" si="8"/>
        <v>321.27999999999997</v>
      </c>
      <c r="O9" s="25">
        <f t="shared" si="9"/>
        <v>1.9511000000000001</v>
      </c>
      <c r="P9" s="26">
        <f t="shared" si="10"/>
        <v>481.92</v>
      </c>
      <c r="Q9" s="25">
        <f t="shared" si="11"/>
        <v>2.9266000000000001</v>
      </c>
      <c r="R9" s="26">
        <f t="shared" si="12"/>
        <v>66.23</v>
      </c>
      <c r="S9" s="26">
        <f t="shared" si="13"/>
        <v>33.11</v>
      </c>
    </row>
    <row r="10" spans="1:19" s="10" customFormat="1" x14ac:dyDescent="0.3">
      <c r="A10" s="40">
        <v>7</v>
      </c>
      <c r="B10" s="6">
        <v>17314.79</v>
      </c>
      <c r="C10" s="23">
        <f t="shared" si="0"/>
        <v>1442.9</v>
      </c>
      <c r="D10" s="23">
        <f t="shared" si="2"/>
        <v>38231.06</v>
      </c>
      <c r="E10" s="23">
        <f t="shared" si="3"/>
        <v>3185.92</v>
      </c>
      <c r="F10" s="24">
        <f t="shared" si="4"/>
        <v>19.3477</v>
      </c>
      <c r="G10" s="25">
        <f t="shared" si="5"/>
        <v>3.8694999999999999</v>
      </c>
      <c r="H10" s="25">
        <f t="shared" si="1"/>
        <v>5.0304000000000002</v>
      </c>
      <c r="I10" s="25">
        <f t="shared" si="1"/>
        <v>6.7717000000000001</v>
      </c>
      <c r="J10" s="25">
        <f t="shared" si="1"/>
        <v>9.6738999999999997</v>
      </c>
      <c r="K10" s="25">
        <f t="shared" si="1"/>
        <v>10.8347</v>
      </c>
      <c r="L10" s="26">
        <f t="shared" si="6"/>
        <v>167.58</v>
      </c>
      <c r="M10" s="25">
        <f t="shared" si="7"/>
        <v>1.0177</v>
      </c>
      <c r="N10" s="26">
        <f t="shared" si="8"/>
        <v>335.16</v>
      </c>
      <c r="O10" s="25">
        <f t="shared" si="9"/>
        <v>2.0354000000000001</v>
      </c>
      <c r="P10" s="26">
        <f t="shared" si="10"/>
        <v>502.74</v>
      </c>
      <c r="Q10" s="25">
        <f t="shared" si="11"/>
        <v>3.0531000000000001</v>
      </c>
      <c r="R10" s="26">
        <f t="shared" si="12"/>
        <v>66.23</v>
      </c>
      <c r="S10" s="26">
        <f t="shared" si="13"/>
        <v>33.11</v>
      </c>
    </row>
    <row r="11" spans="1:19" s="10" customFormat="1" x14ac:dyDescent="0.3">
      <c r="A11" s="40">
        <v>9</v>
      </c>
      <c r="B11" s="6">
        <v>18031.95</v>
      </c>
      <c r="C11" s="23">
        <f t="shared" si="0"/>
        <v>1502.66</v>
      </c>
      <c r="D11" s="23">
        <f t="shared" si="2"/>
        <v>39814.550000000003</v>
      </c>
      <c r="E11" s="23">
        <f t="shared" si="3"/>
        <v>3317.88</v>
      </c>
      <c r="F11" s="24">
        <f t="shared" si="4"/>
        <v>20.149100000000001</v>
      </c>
      <c r="G11" s="25">
        <f t="shared" si="5"/>
        <v>4.0297999999999998</v>
      </c>
      <c r="H11" s="25">
        <f t="shared" si="1"/>
        <v>5.2388000000000003</v>
      </c>
      <c r="I11" s="25">
        <f t="shared" si="1"/>
        <v>7.0522</v>
      </c>
      <c r="J11" s="25">
        <f t="shared" si="1"/>
        <v>10.0746</v>
      </c>
      <c r="K11" s="25">
        <f t="shared" si="1"/>
        <v>11.2835</v>
      </c>
      <c r="L11" s="26">
        <f t="shared" si="6"/>
        <v>174.52</v>
      </c>
      <c r="M11" s="25">
        <f t="shared" si="7"/>
        <v>1.0598000000000001</v>
      </c>
      <c r="N11" s="26">
        <f t="shared" si="8"/>
        <v>349.04</v>
      </c>
      <c r="O11" s="25">
        <f t="shared" si="9"/>
        <v>2.1196999999999999</v>
      </c>
      <c r="P11" s="26">
        <f t="shared" si="10"/>
        <v>523.55999999999995</v>
      </c>
      <c r="Q11" s="25">
        <f t="shared" si="11"/>
        <v>3.1795</v>
      </c>
      <c r="R11" s="26">
        <f t="shared" si="12"/>
        <v>66.23</v>
      </c>
      <c r="S11" s="26">
        <f t="shared" si="13"/>
        <v>33.11</v>
      </c>
    </row>
    <row r="12" spans="1:19" s="10" customFormat="1" x14ac:dyDescent="0.3">
      <c r="A12" s="40">
        <v>10</v>
      </c>
      <c r="B12" s="6">
        <v>18390.48</v>
      </c>
      <c r="C12" s="23">
        <f t="shared" si="0"/>
        <v>1532.54</v>
      </c>
      <c r="D12" s="23">
        <f t="shared" si="2"/>
        <v>40606.18</v>
      </c>
      <c r="E12" s="23">
        <f t="shared" si="3"/>
        <v>3383.85</v>
      </c>
      <c r="F12" s="24">
        <f t="shared" si="4"/>
        <v>20.549700000000001</v>
      </c>
      <c r="G12" s="25">
        <f t="shared" si="5"/>
        <v>4.1098999999999997</v>
      </c>
      <c r="H12" s="25">
        <f t="shared" si="1"/>
        <v>5.3429000000000002</v>
      </c>
      <c r="I12" s="25">
        <f t="shared" si="1"/>
        <v>7.1924000000000001</v>
      </c>
      <c r="J12" s="25">
        <f t="shared" si="1"/>
        <v>10.274900000000001</v>
      </c>
      <c r="K12" s="25">
        <f t="shared" si="1"/>
        <v>11.5078</v>
      </c>
      <c r="L12" s="26">
        <f t="shared" si="6"/>
        <v>177.99</v>
      </c>
      <c r="M12" s="25">
        <f t="shared" si="7"/>
        <v>1.0809</v>
      </c>
      <c r="N12" s="26">
        <f t="shared" si="8"/>
        <v>355.98</v>
      </c>
      <c r="O12" s="25">
        <f t="shared" si="9"/>
        <v>2.1617999999999999</v>
      </c>
      <c r="P12" s="26">
        <f t="shared" si="10"/>
        <v>533.97</v>
      </c>
      <c r="Q12" s="25">
        <f t="shared" si="11"/>
        <v>3.2427000000000001</v>
      </c>
      <c r="R12" s="26">
        <f t="shared" si="12"/>
        <v>40.79</v>
      </c>
      <c r="S12" s="26">
        <f t="shared" si="13"/>
        <v>7.67</v>
      </c>
    </row>
    <row r="13" spans="1:19" s="10" customFormat="1" x14ac:dyDescent="0.3">
      <c r="A13" s="40">
        <v>11</v>
      </c>
      <c r="B13" s="6">
        <v>19017.95</v>
      </c>
      <c r="C13" s="23">
        <f t="shared" si="0"/>
        <v>1584.83</v>
      </c>
      <c r="D13" s="23">
        <f t="shared" si="2"/>
        <v>41991.63</v>
      </c>
      <c r="E13" s="23">
        <f t="shared" si="3"/>
        <v>3499.3</v>
      </c>
      <c r="F13" s="24">
        <f t="shared" si="4"/>
        <v>21.250800000000002</v>
      </c>
      <c r="G13" s="25">
        <f t="shared" si="5"/>
        <v>4.2502000000000004</v>
      </c>
      <c r="H13" s="25">
        <f t="shared" si="1"/>
        <v>5.5251999999999999</v>
      </c>
      <c r="I13" s="25">
        <f t="shared" si="1"/>
        <v>7.4378000000000002</v>
      </c>
      <c r="J13" s="25">
        <f t="shared" si="1"/>
        <v>10.625400000000001</v>
      </c>
      <c r="K13" s="25">
        <f t="shared" si="1"/>
        <v>11.900399999999999</v>
      </c>
      <c r="L13" s="26">
        <f t="shared" si="6"/>
        <v>184.06</v>
      </c>
      <c r="M13" s="25">
        <f t="shared" si="7"/>
        <v>1.1177999999999999</v>
      </c>
      <c r="N13" s="26">
        <f t="shared" si="8"/>
        <v>368.13</v>
      </c>
      <c r="O13" s="25">
        <f t="shared" si="9"/>
        <v>2.2355999999999998</v>
      </c>
      <c r="P13" s="26">
        <f t="shared" si="10"/>
        <v>552.19000000000005</v>
      </c>
      <c r="Q13" s="25">
        <f t="shared" si="11"/>
        <v>3.3534000000000002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19650</v>
      </c>
      <c r="C14" s="23">
        <f t="shared" si="0"/>
        <v>1637.5</v>
      </c>
      <c r="D14" s="23">
        <f t="shared" si="2"/>
        <v>43387.199999999997</v>
      </c>
      <c r="E14" s="23">
        <f t="shared" si="3"/>
        <v>3615.6</v>
      </c>
      <c r="F14" s="24">
        <f t="shared" si="4"/>
        <v>21.957100000000001</v>
      </c>
      <c r="G14" s="25">
        <f t="shared" si="5"/>
        <v>4.3914</v>
      </c>
      <c r="H14" s="25">
        <f t="shared" si="1"/>
        <v>5.7088000000000001</v>
      </c>
      <c r="I14" s="25">
        <f t="shared" si="1"/>
        <v>7.6849999999999996</v>
      </c>
      <c r="J14" s="25">
        <f t="shared" si="1"/>
        <v>10.9786</v>
      </c>
      <c r="K14" s="25">
        <f t="shared" si="1"/>
        <v>12.295999999999999</v>
      </c>
      <c r="L14" s="26">
        <f t="shared" si="6"/>
        <v>190.18</v>
      </c>
      <c r="M14" s="25">
        <f t="shared" si="7"/>
        <v>1.1549</v>
      </c>
      <c r="N14" s="26">
        <f t="shared" si="8"/>
        <v>380.36</v>
      </c>
      <c r="O14" s="25">
        <f t="shared" si="9"/>
        <v>2.3098999999999998</v>
      </c>
      <c r="P14" s="26">
        <f t="shared" si="10"/>
        <v>570.54</v>
      </c>
      <c r="Q14" s="25">
        <f t="shared" si="11"/>
        <v>3.4647999999999999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20289.89</v>
      </c>
      <c r="C15" s="23">
        <f t="shared" si="0"/>
        <v>1690.82</v>
      </c>
      <c r="D15" s="23">
        <f t="shared" si="2"/>
        <v>44800.08</v>
      </c>
      <c r="E15" s="23">
        <f t="shared" si="3"/>
        <v>3733.34</v>
      </c>
      <c r="F15" s="24">
        <f t="shared" si="4"/>
        <v>22.6721</v>
      </c>
      <c r="G15" s="25">
        <f t="shared" si="5"/>
        <v>4.5343999999999998</v>
      </c>
      <c r="H15" s="25">
        <f t="shared" si="1"/>
        <v>5.8947000000000003</v>
      </c>
      <c r="I15" s="25">
        <f t="shared" si="1"/>
        <v>7.9352</v>
      </c>
      <c r="J15" s="25">
        <f t="shared" si="1"/>
        <v>11.3361</v>
      </c>
      <c r="K15" s="25">
        <f t="shared" si="1"/>
        <v>12.696400000000001</v>
      </c>
      <c r="L15" s="26">
        <f t="shared" si="6"/>
        <v>196.37</v>
      </c>
      <c r="M15" s="25">
        <f t="shared" si="7"/>
        <v>1.1926000000000001</v>
      </c>
      <c r="N15" s="26">
        <f t="shared" si="8"/>
        <v>392.75</v>
      </c>
      <c r="O15" s="25">
        <f t="shared" si="9"/>
        <v>2.3851</v>
      </c>
      <c r="P15" s="26">
        <f t="shared" si="10"/>
        <v>589.12</v>
      </c>
      <c r="Q15" s="25">
        <f t="shared" si="11"/>
        <v>3.5777000000000001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20929.82</v>
      </c>
      <c r="C16" s="23">
        <f t="shared" si="0"/>
        <v>1744.15</v>
      </c>
      <c r="D16" s="23">
        <f t="shared" si="2"/>
        <v>46213.04</v>
      </c>
      <c r="E16" s="23">
        <f t="shared" si="3"/>
        <v>3851.09</v>
      </c>
      <c r="F16" s="24">
        <f t="shared" si="4"/>
        <v>23.3872</v>
      </c>
      <c r="G16" s="25">
        <f t="shared" si="5"/>
        <v>4.6773999999999996</v>
      </c>
      <c r="H16" s="25">
        <f t="shared" si="1"/>
        <v>6.0807000000000002</v>
      </c>
      <c r="I16" s="25">
        <f t="shared" si="1"/>
        <v>8.1854999999999993</v>
      </c>
      <c r="J16" s="25">
        <f t="shared" si="1"/>
        <v>11.6936</v>
      </c>
      <c r="K16" s="25">
        <f t="shared" si="1"/>
        <v>13.0968</v>
      </c>
      <c r="L16" s="26">
        <f t="shared" si="6"/>
        <v>202.57</v>
      </c>
      <c r="M16" s="25">
        <f t="shared" si="7"/>
        <v>1.2302</v>
      </c>
      <c r="N16" s="26">
        <f t="shared" si="8"/>
        <v>405.13</v>
      </c>
      <c r="O16" s="25">
        <f t="shared" si="9"/>
        <v>2.4603000000000002</v>
      </c>
      <c r="P16" s="26">
        <f t="shared" si="10"/>
        <v>607.70000000000005</v>
      </c>
      <c r="Q16" s="25">
        <f t="shared" si="11"/>
        <v>3.6905000000000001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21569.79</v>
      </c>
      <c r="C17" s="23">
        <f t="shared" si="0"/>
        <v>1797.48</v>
      </c>
      <c r="D17" s="23">
        <f t="shared" si="2"/>
        <v>47626.1</v>
      </c>
      <c r="E17" s="23">
        <f t="shared" si="3"/>
        <v>3968.84</v>
      </c>
      <c r="F17" s="24">
        <f t="shared" si="4"/>
        <v>24.1023</v>
      </c>
      <c r="G17" s="25">
        <f t="shared" si="5"/>
        <v>4.8205</v>
      </c>
      <c r="H17" s="25">
        <f t="shared" si="1"/>
        <v>6.2666000000000004</v>
      </c>
      <c r="I17" s="25">
        <f t="shared" si="1"/>
        <v>8.4358000000000004</v>
      </c>
      <c r="J17" s="25">
        <f t="shared" si="1"/>
        <v>12.0512</v>
      </c>
      <c r="K17" s="25">
        <f t="shared" si="1"/>
        <v>13.497299999999999</v>
      </c>
      <c r="L17" s="26">
        <f t="shared" si="6"/>
        <v>208.76</v>
      </c>
      <c r="M17" s="25">
        <f t="shared" si="7"/>
        <v>1.2678</v>
      </c>
      <c r="N17" s="26">
        <f t="shared" si="8"/>
        <v>417.52</v>
      </c>
      <c r="O17" s="25">
        <f t="shared" si="9"/>
        <v>2.5356000000000001</v>
      </c>
      <c r="P17" s="26">
        <f t="shared" si="10"/>
        <v>626.28</v>
      </c>
      <c r="Q17" s="25">
        <f t="shared" si="11"/>
        <v>3.8033000000000001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22208.91</v>
      </c>
      <c r="C18" s="23">
        <f t="shared" si="0"/>
        <v>1850.74</v>
      </c>
      <c r="D18" s="23">
        <f t="shared" si="2"/>
        <v>49037.27</v>
      </c>
      <c r="E18" s="23">
        <f t="shared" si="3"/>
        <v>4086.44</v>
      </c>
      <c r="F18" s="24">
        <f t="shared" si="4"/>
        <v>24.816400000000002</v>
      </c>
      <c r="G18" s="25">
        <f t="shared" si="5"/>
        <v>4.9633000000000003</v>
      </c>
      <c r="H18" s="25">
        <f t="shared" si="1"/>
        <v>6.4523000000000001</v>
      </c>
      <c r="I18" s="25">
        <f t="shared" si="1"/>
        <v>8.6857000000000006</v>
      </c>
      <c r="J18" s="25">
        <f t="shared" si="1"/>
        <v>12.408200000000001</v>
      </c>
      <c r="K18" s="25">
        <f t="shared" si="1"/>
        <v>13.8972</v>
      </c>
      <c r="L18" s="26">
        <f t="shared" si="6"/>
        <v>214.95</v>
      </c>
      <c r="M18" s="25">
        <f t="shared" si="7"/>
        <v>1.3052999999999999</v>
      </c>
      <c r="N18" s="26">
        <f t="shared" si="8"/>
        <v>429.89</v>
      </c>
      <c r="O18" s="25">
        <f t="shared" si="9"/>
        <v>2.6107</v>
      </c>
      <c r="P18" s="26">
        <f t="shared" si="10"/>
        <v>644.84</v>
      </c>
      <c r="Q18" s="25">
        <f t="shared" si="11"/>
        <v>3.9159999999999999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22836.3</v>
      </c>
      <c r="C19" s="23">
        <f t="shared" si="0"/>
        <v>1903.03</v>
      </c>
      <c r="D19" s="23">
        <f t="shared" si="2"/>
        <v>50422.55</v>
      </c>
      <c r="E19" s="23">
        <f t="shared" si="3"/>
        <v>4201.88</v>
      </c>
      <c r="F19" s="24">
        <f t="shared" si="4"/>
        <v>25.517499999999998</v>
      </c>
      <c r="G19" s="25">
        <f t="shared" si="5"/>
        <v>5.1035000000000004</v>
      </c>
      <c r="H19" s="25">
        <f t="shared" si="1"/>
        <v>6.6345999999999998</v>
      </c>
      <c r="I19" s="25">
        <f t="shared" si="1"/>
        <v>8.9311000000000007</v>
      </c>
      <c r="J19" s="25">
        <f t="shared" si="1"/>
        <v>12.758800000000001</v>
      </c>
      <c r="K19" s="25">
        <f t="shared" si="1"/>
        <v>14.2898</v>
      </c>
      <c r="L19" s="26">
        <f t="shared" si="6"/>
        <v>221.02</v>
      </c>
      <c r="M19" s="25">
        <f t="shared" si="7"/>
        <v>1.3422000000000001</v>
      </c>
      <c r="N19" s="26">
        <f t="shared" si="8"/>
        <v>442.04</v>
      </c>
      <c r="O19" s="25">
        <f t="shared" si="9"/>
        <v>2.6844000000000001</v>
      </c>
      <c r="P19" s="26">
        <f t="shared" si="10"/>
        <v>663.06</v>
      </c>
      <c r="Q19" s="25">
        <f t="shared" si="11"/>
        <v>4.0266999999999999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23463.66</v>
      </c>
      <c r="C20" s="23">
        <f t="shared" si="0"/>
        <v>1955.31</v>
      </c>
      <c r="D20" s="23">
        <f t="shared" si="2"/>
        <v>51807.76</v>
      </c>
      <c r="E20" s="23">
        <f t="shared" si="3"/>
        <v>4317.3100000000004</v>
      </c>
      <c r="F20" s="24">
        <f t="shared" si="4"/>
        <v>26.218499999999999</v>
      </c>
      <c r="G20" s="25">
        <f t="shared" si="5"/>
        <v>5.2436999999999996</v>
      </c>
      <c r="H20" s="25">
        <f t="shared" si="1"/>
        <v>6.8167999999999997</v>
      </c>
      <c r="I20" s="25">
        <f t="shared" si="1"/>
        <v>9.1765000000000008</v>
      </c>
      <c r="J20" s="25">
        <f t="shared" si="1"/>
        <v>13.109299999999999</v>
      </c>
      <c r="K20" s="25">
        <f t="shared" si="1"/>
        <v>14.682399999999999</v>
      </c>
      <c r="L20" s="26">
        <f t="shared" si="6"/>
        <v>227.09</v>
      </c>
      <c r="M20" s="25">
        <f t="shared" si="7"/>
        <v>1.3791</v>
      </c>
      <c r="N20" s="26">
        <f t="shared" si="8"/>
        <v>454.18</v>
      </c>
      <c r="O20" s="25">
        <f t="shared" si="9"/>
        <v>2.7582</v>
      </c>
      <c r="P20" s="26">
        <f t="shared" si="10"/>
        <v>681.27</v>
      </c>
      <c r="Q20" s="25">
        <f t="shared" si="11"/>
        <v>4.1372999999999998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24091.03</v>
      </c>
      <c r="C21" s="23">
        <f t="shared" si="0"/>
        <v>2007.59</v>
      </c>
      <c r="D21" s="23">
        <f t="shared" si="2"/>
        <v>53192.99</v>
      </c>
      <c r="E21" s="23">
        <f t="shared" si="3"/>
        <v>4432.75</v>
      </c>
      <c r="F21" s="24">
        <f t="shared" si="4"/>
        <v>26.919499999999999</v>
      </c>
      <c r="G21" s="25">
        <f t="shared" si="5"/>
        <v>5.3838999999999997</v>
      </c>
      <c r="H21" s="25">
        <f t="shared" si="1"/>
        <v>6.9991000000000003</v>
      </c>
      <c r="I21" s="25">
        <f t="shared" si="1"/>
        <v>9.4217999999999993</v>
      </c>
      <c r="J21" s="25">
        <f t="shared" si="1"/>
        <v>13.4598</v>
      </c>
      <c r="K21" s="25">
        <f t="shared" si="1"/>
        <v>15.0749</v>
      </c>
      <c r="L21" s="26">
        <f t="shared" si="6"/>
        <v>233.16</v>
      </c>
      <c r="M21" s="25">
        <f t="shared" si="7"/>
        <v>1.4159999999999999</v>
      </c>
      <c r="N21" s="26">
        <f t="shared" si="8"/>
        <v>466.33</v>
      </c>
      <c r="O21" s="25">
        <f t="shared" si="9"/>
        <v>2.8319000000000001</v>
      </c>
      <c r="P21" s="26">
        <f t="shared" si="10"/>
        <v>699.49</v>
      </c>
      <c r="Q21" s="25">
        <f t="shared" si="11"/>
        <v>4.2478999999999996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24718.41</v>
      </c>
      <c r="C22" s="23">
        <f t="shared" si="0"/>
        <v>2059.87</v>
      </c>
      <c r="D22" s="23">
        <f t="shared" si="2"/>
        <v>54578.25</v>
      </c>
      <c r="E22" s="23">
        <f t="shared" si="3"/>
        <v>4548.1899999999996</v>
      </c>
      <c r="F22" s="24">
        <f t="shared" si="4"/>
        <v>27.6206</v>
      </c>
      <c r="G22" s="25">
        <f t="shared" si="5"/>
        <v>5.5240999999999998</v>
      </c>
      <c r="H22" s="25">
        <f t="shared" si="5"/>
        <v>7.1814</v>
      </c>
      <c r="I22" s="25">
        <f t="shared" si="5"/>
        <v>9.6671999999999993</v>
      </c>
      <c r="J22" s="25">
        <f t="shared" si="5"/>
        <v>13.8103</v>
      </c>
      <c r="K22" s="25">
        <f t="shared" si="5"/>
        <v>15.467499999999999</v>
      </c>
      <c r="L22" s="26">
        <f t="shared" si="6"/>
        <v>239.23</v>
      </c>
      <c r="M22" s="25">
        <f t="shared" si="7"/>
        <v>1.4528000000000001</v>
      </c>
      <c r="N22" s="26">
        <f t="shared" si="8"/>
        <v>478.47</v>
      </c>
      <c r="O22" s="25">
        <f t="shared" si="9"/>
        <v>2.9056999999999999</v>
      </c>
      <c r="P22" s="26">
        <f t="shared" si="10"/>
        <v>717.7</v>
      </c>
      <c r="Q22" s="25">
        <f t="shared" si="11"/>
        <v>4.3585000000000003</v>
      </c>
      <c r="R22" s="26">
        <f t="shared" si="12"/>
        <v>0</v>
      </c>
      <c r="S22" s="26">
        <f t="shared" si="13"/>
        <v>0</v>
      </c>
    </row>
    <row r="23" spans="1:24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30"/>
      <c r="S23" s="17"/>
      <c r="T23" s="10"/>
      <c r="U23" s="10"/>
      <c r="V23" s="10"/>
      <c r="X23" s="10"/>
    </row>
    <row r="24" spans="1:24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K5 A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N35"/>
  <sheetViews>
    <sheetView showZeros="0" zoomScaleNormal="10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40" x14ac:dyDescent="0.3">
      <c r="A1" s="38" t="s">
        <v>32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40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40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  <c r="AJ3"/>
      <c r="AK3"/>
      <c r="AL3"/>
      <c r="AM3"/>
    </row>
    <row r="4" spans="1:40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40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  <c r="AJ5"/>
      <c r="AK5"/>
      <c r="AL5"/>
      <c r="AM5"/>
    </row>
    <row r="6" spans="1:40" s="10" customFormat="1" ht="15" customHeight="1" x14ac:dyDescent="0.3">
      <c r="A6" s="49" t="s">
        <v>75</v>
      </c>
      <c r="B6" s="6">
        <v>14804.85</v>
      </c>
      <c r="C6" s="23">
        <f t="shared" ref="C6:C23" si="0">ROUND($B6/12,2)</f>
        <v>1233.74</v>
      </c>
      <c r="D6" s="23">
        <f>ROUND($B6*$M$1/100,2)</f>
        <v>32689.11</v>
      </c>
      <c r="E6" s="23">
        <f>ROUND(($B6*$M$1/100)/12,2)</f>
        <v>2724.09</v>
      </c>
      <c r="F6" s="24">
        <f>ROUND(($B6*$M$1/100)/1976,4)</f>
        <v>16.543099999999999</v>
      </c>
      <c r="G6" s="25">
        <f>ROUND($F6*G$4,4)</f>
        <v>3.3086000000000002</v>
      </c>
      <c r="H6" s="25">
        <f t="shared" ref="H6:K21" si="1">ROUND($F6*H$4,4)</f>
        <v>4.3011999999999997</v>
      </c>
      <c r="I6" s="25">
        <f t="shared" si="1"/>
        <v>5.7900999999999998</v>
      </c>
      <c r="J6" s="25">
        <f t="shared" si="1"/>
        <v>8.2715999999999994</v>
      </c>
      <c r="K6" s="25">
        <f t="shared" si="1"/>
        <v>9.2640999999999991</v>
      </c>
      <c r="L6" s="26">
        <f>ROUND($E6*L$4,2)</f>
        <v>143.29</v>
      </c>
      <c r="M6" s="25">
        <f>ROUND($F6*L$4,4)</f>
        <v>0.87019999999999997</v>
      </c>
      <c r="N6" s="26">
        <f>ROUND($E6*N$4,2)</f>
        <v>286.57</v>
      </c>
      <c r="O6" s="25">
        <f>ROUND($F6*N$4,4)</f>
        <v>1.7403</v>
      </c>
      <c r="P6" s="26">
        <f>ROUND($E6*P$4,2)</f>
        <v>429.86</v>
      </c>
      <c r="Q6" s="25">
        <f>ROUND($F6*P$4,4)</f>
        <v>2.6105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s="10" customFormat="1" x14ac:dyDescent="0.3">
      <c r="A7" s="40">
        <v>1</v>
      </c>
      <c r="B7" s="6">
        <v>15925.35</v>
      </c>
      <c r="C7" s="23">
        <f t="shared" si="0"/>
        <v>1327.11</v>
      </c>
      <c r="D7" s="23">
        <f t="shared" ref="D7:D23" si="2">ROUND($B7*$M$1/100,2)</f>
        <v>35163.17</v>
      </c>
      <c r="E7" s="23">
        <f t="shared" ref="E7:E23" si="3">ROUND(($B7*$M$1/100)/12,2)</f>
        <v>2930.26</v>
      </c>
      <c r="F7" s="24">
        <f t="shared" ref="F7:F23" si="4">ROUND(($B7*$M$1/100)/1976,4)</f>
        <v>17.795100000000001</v>
      </c>
      <c r="G7" s="25">
        <f t="shared" ref="G7:K23" si="5">ROUND($F7*G$4,4)</f>
        <v>3.5590000000000002</v>
      </c>
      <c r="H7" s="25">
        <f t="shared" si="1"/>
        <v>4.6266999999999996</v>
      </c>
      <c r="I7" s="25">
        <f t="shared" si="1"/>
        <v>6.2282999999999999</v>
      </c>
      <c r="J7" s="25">
        <f t="shared" si="1"/>
        <v>8.8976000000000006</v>
      </c>
      <c r="K7" s="25">
        <f t="shared" si="1"/>
        <v>9.9652999999999992</v>
      </c>
      <c r="L7" s="26">
        <f t="shared" ref="L7:L23" si="6">ROUND($E7*L$4,2)</f>
        <v>154.13</v>
      </c>
      <c r="M7" s="25">
        <f t="shared" ref="M7:M23" si="7">ROUND($F7*L$4,4)</f>
        <v>0.93600000000000005</v>
      </c>
      <c r="N7" s="26">
        <f t="shared" ref="N7:N23" si="8">ROUND($E7*N$4,2)</f>
        <v>308.26</v>
      </c>
      <c r="O7" s="25">
        <f t="shared" ref="O7:O23" si="9">ROUND($F7*N$4,4)</f>
        <v>1.8720000000000001</v>
      </c>
      <c r="P7" s="26">
        <f t="shared" ref="P7:P23" si="10">ROUND($E7*P$4,2)</f>
        <v>462.4</v>
      </c>
      <c r="Q7" s="25">
        <f t="shared" ref="Q7:Q23" si="11">ROUND($F7*P$4,4)</f>
        <v>2.8081</v>
      </c>
      <c r="R7" s="26">
        <f t="shared" ref="R7:R2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2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10" customFormat="1" x14ac:dyDescent="0.3">
      <c r="A8" s="40">
        <v>3</v>
      </c>
      <c r="B8" s="6">
        <v>16194.31</v>
      </c>
      <c r="C8" s="23">
        <f t="shared" si="0"/>
        <v>1349.53</v>
      </c>
      <c r="D8" s="23">
        <f t="shared" si="2"/>
        <v>35757.040000000001</v>
      </c>
      <c r="E8" s="23">
        <f t="shared" si="3"/>
        <v>2979.75</v>
      </c>
      <c r="F8" s="24">
        <f t="shared" si="4"/>
        <v>18.095700000000001</v>
      </c>
      <c r="G8" s="25">
        <f t="shared" si="5"/>
        <v>3.6191</v>
      </c>
      <c r="H8" s="25">
        <f t="shared" si="1"/>
        <v>4.7049000000000003</v>
      </c>
      <c r="I8" s="25">
        <f t="shared" si="1"/>
        <v>6.3334999999999999</v>
      </c>
      <c r="J8" s="25">
        <f t="shared" si="1"/>
        <v>9.0479000000000003</v>
      </c>
      <c r="K8" s="25">
        <f t="shared" si="1"/>
        <v>10.133599999999999</v>
      </c>
      <c r="L8" s="26">
        <f t="shared" si="6"/>
        <v>156.72999999999999</v>
      </c>
      <c r="M8" s="25">
        <f t="shared" si="7"/>
        <v>0.95179999999999998</v>
      </c>
      <c r="N8" s="26">
        <f t="shared" si="8"/>
        <v>313.47000000000003</v>
      </c>
      <c r="O8" s="25">
        <f t="shared" si="9"/>
        <v>1.9036999999999999</v>
      </c>
      <c r="P8" s="26">
        <f t="shared" si="10"/>
        <v>470.2</v>
      </c>
      <c r="Q8" s="25">
        <f t="shared" si="11"/>
        <v>2.8555000000000001</v>
      </c>
      <c r="R8" s="26">
        <f t="shared" si="12"/>
        <v>99.39</v>
      </c>
      <c r="S8" s="26">
        <f t="shared" si="13"/>
        <v>33.159999999999997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s="10" customFormat="1" x14ac:dyDescent="0.3">
      <c r="A9" s="40">
        <v>5</v>
      </c>
      <c r="B9" s="6">
        <v>16463.28</v>
      </c>
      <c r="C9" s="23">
        <f t="shared" si="0"/>
        <v>1371.94</v>
      </c>
      <c r="D9" s="23">
        <f t="shared" si="2"/>
        <v>36350.92</v>
      </c>
      <c r="E9" s="23">
        <f t="shared" si="3"/>
        <v>3029.24</v>
      </c>
      <c r="F9" s="24">
        <f t="shared" si="4"/>
        <v>18.3962</v>
      </c>
      <c r="G9" s="25">
        <f t="shared" si="5"/>
        <v>3.6791999999999998</v>
      </c>
      <c r="H9" s="25">
        <f t="shared" si="1"/>
        <v>4.7830000000000004</v>
      </c>
      <c r="I9" s="25">
        <f t="shared" si="1"/>
        <v>6.4386999999999999</v>
      </c>
      <c r="J9" s="25">
        <f t="shared" si="1"/>
        <v>9.1981000000000002</v>
      </c>
      <c r="K9" s="25">
        <f t="shared" si="1"/>
        <v>10.3019</v>
      </c>
      <c r="L9" s="26">
        <f t="shared" si="6"/>
        <v>159.34</v>
      </c>
      <c r="M9" s="25">
        <f t="shared" si="7"/>
        <v>0.96760000000000002</v>
      </c>
      <c r="N9" s="26">
        <f t="shared" si="8"/>
        <v>318.68</v>
      </c>
      <c r="O9" s="25">
        <f t="shared" si="9"/>
        <v>1.9353</v>
      </c>
      <c r="P9" s="26">
        <f t="shared" si="10"/>
        <v>478.01</v>
      </c>
      <c r="Q9" s="25">
        <f t="shared" si="11"/>
        <v>2.9028999999999998</v>
      </c>
      <c r="R9" s="26">
        <f t="shared" si="12"/>
        <v>66.23</v>
      </c>
      <c r="S9" s="26">
        <f t="shared" si="13"/>
        <v>33.11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10" customFormat="1" x14ac:dyDescent="0.3">
      <c r="A10" s="40">
        <v>7</v>
      </c>
      <c r="B10" s="6">
        <v>16732.189999999999</v>
      </c>
      <c r="C10" s="23">
        <f t="shared" si="0"/>
        <v>1394.35</v>
      </c>
      <c r="D10" s="23">
        <f t="shared" si="2"/>
        <v>36944.68</v>
      </c>
      <c r="E10" s="23">
        <f t="shared" si="3"/>
        <v>3078.72</v>
      </c>
      <c r="F10" s="24">
        <f t="shared" si="4"/>
        <v>18.6967</v>
      </c>
      <c r="G10" s="25">
        <f t="shared" si="5"/>
        <v>3.7393000000000001</v>
      </c>
      <c r="H10" s="25">
        <f t="shared" si="1"/>
        <v>4.8611000000000004</v>
      </c>
      <c r="I10" s="25">
        <f t="shared" si="1"/>
        <v>6.5438000000000001</v>
      </c>
      <c r="J10" s="25">
        <f t="shared" si="1"/>
        <v>9.3483999999999998</v>
      </c>
      <c r="K10" s="25">
        <f t="shared" si="1"/>
        <v>10.4702</v>
      </c>
      <c r="L10" s="26">
        <f t="shared" si="6"/>
        <v>161.94</v>
      </c>
      <c r="M10" s="25">
        <f t="shared" si="7"/>
        <v>0.98340000000000005</v>
      </c>
      <c r="N10" s="26">
        <f t="shared" si="8"/>
        <v>323.88</v>
      </c>
      <c r="O10" s="25">
        <f t="shared" si="9"/>
        <v>1.9669000000000001</v>
      </c>
      <c r="P10" s="26">
        <f t="shared" si="10"/>
        <v>485.82</v>
      </c>
      <c r="Q10" s="25">
        <f t="shared" si="11"/>
        <v>2.9502999999999999</v>
      </c>
      <c r="R10" s="26">
        <f t="shared" si="12"/>
        <v>66.23</v>
      </c>
      <c r="S10" s="26">
        <f t="shared" si="13"/>
        <v>33.11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10" customFormat="1" x14ac:dyDescent="0.3">
      <c r="A11" s="40">
        <v>9</v>
      </c>
      <c r="B11" s="6">
        <v>17001.18</v>
      </c>
      <c r="C11" s="23">
        <f t="shared" si="0"/>
        <v>1416.77</v>
      </c>
      <c r="D11" s="23">
        <f t="shared" si="2"/>
        <v>37538.61</v>
      </c>
      <c r="E11" s="23">
        <f t="shared" si="3"/>
        <v>3128.22</v>
      </c>
      <c r="F11" s="24">
        <f t="shared" si="4"/>
        <v>18.997299999999999</v>
      </c>
      <c r="G11" s="25">
        <f t="shared" si="5"/>
        <v>3.7995000000000001</v>
      </c>
      <c r="H11" s="25">
        <f t="shared" si="1"/>
        <v>4.9393000000000002</v>
      </c>
      <c r="I11" s="25">
        <f t="shared" si="1"/>
        <v>6.6490999999999998</v>
      </c>
      <c r="J11" s="25">
        <f t="shared" si="1"/>
        <v>9.4986999999999995</v>
      </c>
      <c r="K11" s="25">
        <f t="shared" si="1"/>
        <v>10.638500000000001</v>
      </c>
      <c r="L11" s="26">
        <f t="shared" si="6"/>
        <v>164.54</v>
      </c>
      <c r="M11" s="25">
        <f t="shared" si="7"/>
        <v>0.99929999999999997</v>
      </c>
      <c r="N11" s="26">
        <f t="shared" si="8"/>
        <v>329.09</v>
      </c>
      <c r="O11" s="25">
        <f t="shared" si="9"/>
        <v>1.9984999999999999</v>
      </c>
      <c r="P11" s="26">
        <f t="shared" si="10"/>
        <v>493.63</v>
      </c>
      <c r="Q11" s="25">
        <f t="shared" si="11"/>
        <v>2.9977999999999998</v>
      </c>
      <c r="R11" s="26">
        <f t="shared" si="12"/>
        <v>66.23</v>
      </c>
      <c r="S11" s="26">
        <f t="shared" si="13"/>
        <v>33.11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10" customFormat="1" x14ac:dyDescent="0.3">
      <c r="A12" s="40">
        <v>10</v>
      </c>
      <c r="B12" s="6">
        <v>17359.71</v>
      </c>
      <c r="C12" s="23">
        <f t="shared" si="0"/>
        <v>1446.64</v>
      </c>
      <c r="D12" s="23">
        <f t="shared" si="2"/>
        <v>38330.239999999998</v>
      </c>
      <c r="E12" s="23">
        <f t="shared" si="3"/>
        <v>3194.19</v>
      </c>
      <c r="F12" s="24">
        <f t="shared" si="4"/>
        <v>19.3979</v>
      </c>
      <c r="G12" s="25">
        <f t="shared" si="5"/>
        <v>3.8795999999999999</v>
      </c>
      <c r="H12" s="25">
        <f t="shared" si="1"/>
        <v>5.0434999999999999</v>
      </c>
      <c r="I12" s="25">
        <f t="shared" si="1"/>
        <v>6.7892999999999999</v>
      </c>
      <c r="J12" s="25">
        <f t="shared" si="1"/>
        <v>9.6989999999999998</v>
      </c>
      <c r="K12" s="25">
        <f t="shared" si="1"/>
        <v>10.8628</v>
      </c>
      <c r="L12" s="26">
        <f t="shared" si="6"/>
        <v>168.01</v>
      </c>
      <c r="M12" s="25">
        <f t="shared" si="7"/>
        <v>1.0203</v>
      </c>
      <c r="N12" s="26">
        <f t="shared" si="8"/>
        <v>336.03</v>
      </c>
      <c r="O12" s="25">
        <f t="shared" si="9"/>
        <v>2.0407000000000002</v>
      </c>
      <c r="P12" s="26">
        <f t="shared" si="10"/>
        <v>504.04</v>
      </c>
      <c r="Q12" s="25">
        <f t="shared" si="11"/>
        <v>3.0609999999999999</v>
      </c>
      <c r="R12" s="26">
        <f t="shared" si="12"/>
        <v>66.23</v>
      </c>
      <c r="S12" s="26">
        <f t="shared" si="13"/>
        <v>33.11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10" customFormat="1" x14ac:dyDescent="0.3">
      <c r="A13" s="40">
        <v>11</v>
      </c>
      <c r="B13" s="6">
        <v>17718.259999999998</v>
      </c>
      <c r="C13" s="23">
        <f t="shared" si="0"/>
        <v>1476.52</v>
      </c>
      <c r="D13" s="23">
        <f t="shared" si="2"/>
        <v>39121.919999999998</v>
      </c>
      <c r="E13" s="23">
        <f t="shared" si="3"/>
        <v>3260.16</v>
      </c>
      <c r="F13" s="24">
        <f t="shared" si="4"/>
        <v>19.798500000000001</v>
      </c>
      <c r="G13" s="25">
        <f t="shared" si="5"/>
        <v>3.9597000000000002</v>
      </c>
      <c r="H13" s="25">
        <f t="shared" si="1"/>
        <v>5.1475999999999997</v>
      </c>
      <c r="I13" s="25">
        <f t="shared" si="1"/>
        <v>6.9295</v>
      </c>
      <c r="J13" s="25">
        <f t="shared" si="1"/>
        <v>9.8993000000000002</v>
      </c>
      <c r="K13" s="25">
        <f t="shared" si="1"/>
        <v>11.087199999999999</v>
      </c>
      <c r="L13" s="26">
        <f t="shared" si="6"/>
        <v>171.48</v>
      </c>
      <c r="M13" s="25">
        <f t="shared" si="7"/>
        <v>1.0414000000000001</v>
      </c>
      <c r="N13" s="26">
        <f t="shared" si="8"/>
        <v>342.97</v>
      </c>
      <c r="O13" s="25">
        <f t="shared" si="9"/>
        <v>2.0828000000000002</v>
      </c>
      <c r="P13" s="26">
        <f t="shared" si="10"/>
        <v>514.45000000000005</v>
      </c>
      <c r="Q13" s="25">
        <f t="shared" si="11"/>
        <v>3.1242000000000001</v>
      </c>
      <c r="R13" s="26">
        <f t="shared" si="12"/>
        <v>66.23</v>
      </c>
      <c r="S13" s="26">
        <f t="shared" si="13"/>
        <v>33.11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10" customFormat="1" x14ac:dyDescent="0.3">
      <c r="A14" s="40">
        <v>13</v>
      </c>
      <c r="B14" s="6">
        <v>18076.82</v>
      </c>
      <c r="C14" s="23">
        <f t="shared" si="0"/>
        <v>1506.4</v>
      </c>
      <c r="D14" s="23">
        <f t="shared" si="2"/>
        <v>39913.620000000003</v>
      </c>
      <c r="E14" s="23">
        <f t="shared" si="3"/>
        <v>3326.13</v>
      </c>
      <c r="F14" s="24">
        <f t="shared" si="4"/>
        <v>20.199200000000001</v>
      </c>
      <c r="G14" s="25">
        <f t="shared" si="5"/>
        <v>4.0397999999999996</v>
      </c>
      <c r="H14" s="25">
        <f t="shared" si="1"/>
        <v>5.2518000000000002</v>
      </c>
      <c r="I14" s="25">
        <f t="shared" si="1"/>
        <v>7.0697000000000001</v>
      </c>
      <c r="J14" s="25">
        <f t="shared" si="1"/>
        <v>10.099600000000001</v>
      </c>
      <c r="K14" s="25">
        <f t="shared" si="1"/>
        <v>11.3116</v>
      </c>
      <c r="L14" s="26">
        <f t="shared" si="6"/>
        <v>174.95</v>
      </c>
      <c r="M14" s="25">
        <f t="shared" si="7"/>
        <v>1.0625</v>
      </c>
      <c r="N14" s="26">
        <f t="shared" si="8"/>
        <v>349.91</v>
      </c>
      <c r="O14" s="25">
        <f t="shared" si="9"/>
        <v>2.125</v>
      </c>
      <c r="P14" s="26">
        <f t="shared" si="10"/>
        <v>524.86</v>
      </c>
      <c r="Q14" s="25">
        <f t="shared" si="11"/>
        <v>3.1873999999999998</v>
      </c>
      <c r="R14" s="26">
        <f t="shared" si="12"/>
        <v>66.23</v>
      </c>
      <c r="S14" s="26">
        <f t="shared" si="13"/>
        <v>33.11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 s="10" customFormat="1" x14ac:dyDescent="0.3">
      <c r="A15" s="40">
        <v>15</v>
      </c>
      <c r="B15" s="6">
        <v>18435.37</v>
      </c>
      <c r="C15" s="23">
        <f t="shared" si="0"/>
        <v>1536.28</v>
      </c>
      <c r="D15" s="23">
        <f t="shared" si="2"/>
        <v>40705.300000000003</v>
      </c>
      <c r="E15" s="23">
        <f t="shared" si="3"/>
        <v>3392.11</v>
      </c>
      <c r="F15" s="24">
        <f t="shared" si="4"/>
        <v>20.599799999999998</v>
      </c>
      <c r="G15" s="25">
        <f t="shared" si="5"/>
        <v>4.12</v>
      </c>
      <c r="H15" s="25">
        <f t="shared" si="1"/>
        <v>5.3559000000000001</v>
      </c>
      <c r="I15" s="25">
        <f t="shared" si="1"/>
        <v>7.2099000000000002</v>
      </c>
      <c r="J15" s="25">
        <f t="shared" si="1"/>
        <v>10.299899999999999</v>
      </c>
      <c r="K15" s="25">
        <f t="shared" si="1"/>
        <v>11.5359</v>
      </c>
      <c r="L15" s="26">
        <f t="shared" si="6"/>
        <v>178.42</v>
      </c>
      <c r="M15" s="25">
        <f t="shared" si="7"/>
        <v>1.0834999999999999</v>
      </c>
      <c r="N15" s="26">
        <f t="shared" si="8"/>
        <v>356.85</v>
      </c>
      <c r="O15" s="25">
        <f t="shared" si="9"/>
        <v>2.1671</v>
      </c>
      <c r="P15" s="26">
        <f t="shared" si="10"/>
        <v>535.27</v>
      </c>
      <c r="Q15" s="25">
        <f t="shared" si="11"/>
        <v>3.2505999999999999</v>
      </c>
      <c r="R15" s="26">
        <f t="shared" si="12"/>
        <v>33.15</v>
      </c>
      <c r="S15" s="26">
        <f t="shared" si="13"/>
        <v>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10" customFormat="1" x14ac:dyDescent="0.3">
      <c r="A16" s="40">
        <v>17</v>
      </c>
      <c r="B16" s="6">
        <v>18793.919999999998</v>
      </c>
      <c r="C16" s="23">
        <f t="shared" si="0"/>
        <v>1566.16</v>
      </c>
      <c r="D16" s="23">
        <f t="shared" si="2"/>
        <v>41496.980000000003</v>
      </c>
      <c r="E16" s="23">
        <f t="shared" si="3"/>
        <v>3458.08</v>
      </c>
      <c r="F16" s="24">
        <f t="shared" si="4"/>
        <v>21.000499999999999</v>
      </c>
      <c r="G16" s="25">
        <f t="shared" si="5"/>
        <v>4.2000999999999999</v>
      </c>
      <c r="H16" s="25">
        <f t="shared" si="1"/>
        <v>5.4600999999999997</v>
      </c>
      <c r="I16" s="25">
        <f t="shared" si="1"/>
        <v>7.3502000000000001</v>
      </c>
      <c r="J16" s="25">
        <f t="shared" si="1"/>
        <v>10.500299999999999</v>
      </c>
      <c r="K16" s="25">
        <f t="shared" si="1"/>
        <v>11.760300000000001</v>
      </c>
      <c r="L16" s="26">
        <f t="shared" si="6"/>
        <v>181.9</v>
      </c>
      <c r="M16" s="25">
        <f t="shared" si="7"/>
        <v>1.1046</v>
      </c>
      <c r="N16" s="26">
        <f t="shared" si="8"/>
        <v>363.79</v>
      </c>
      <c r="O16" s="25">
        <f t="shared" si="9"/>
        <v>2.2092999999999998</v>
      </c>
      <c r="P16" s="26">
        <f t="shared" si="10"/>
        <v>545.69000000000005</v>
      </c>
      <c r="Q16" s="25">
        <f t="shared" si="11"/>
        <v>3.3138999999999998</v>
      </c>
      <c r="R16" s="26">
        <f t="shared" si="12"/>
        <v>0</v>
      </c>
      <c r="S16" s="26">
        <f t="shared" si="13"/>
        <v>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10" customFormat="1" x14ac:dyDescent="0.3">
      <c r="A17" s="40">
        <v>19</v>
      </c>
      <c r="B17" s="6">
        <v>19152.45</v>
      </c>
      <c r="C17" s="23">
        <f t="shared" si="0"/>
        <v>1596.04</v>
      </c>
      <c r="D17" s="23">
        <f t="shared" si="2"/>
        <v>42288.61</v>
      </c>
      <c r="E17" s="23">
        <f t="shared" si="3"/>
        <v>3524.05</v>
      </c>
      <c r="F17" s="24">
        <f t="shared" si="4"/>
        <v>21.4011</v>
      </c>
      <c r="G17" s="25">
        <f t="shared" si="5"/>
        <v>4.2801999999999998</v>
      </c>
      <c r="H17" s="25">
        <f t="shared" si="1"/>
        <v>5.5643000000000002</v>
      </c>
      <c r="I17" s="25">
        <f t="shared" si="1"/>
        <v>7.4904000000000002</v>
      </c>
      <c r="J17" s="25">
        <f t="shared" si="1"/>
        <v>10.7006</v>
      </c>
      <c r="K17" s="25">
        <f t="shared" si="1"/>
        <v>11.9846</v>
      </c>
      <c r="L17" s="26">
        <f t="shared" si="6"/>
        <v>185.37</v>
      </c>
      <c r="M17" s="25">
        <f t="shared" si="7"/>
        <v>1.1256999999999999</v>
      </c>
      <c r="N17" s="26">
        <f t="shared" si="8"/>
        <v>370.73</v>
      </c>
      <c r="O17" s="25">
        <f t="shared" si="9"/>
        <v>2.2513999999999998</v>
      </c>
      <c r="P17" s="26">
        <f t="shared" si="10"/>
        <v>556.1</v>
      </c>
      <c r="Q17" s="25">
        <f t="shared" si="11"/>
        <v>3.3771</v>
      </c>
      <c r="R17" s="26">
        <f t="shared" si="12"/>
        <v>0</v>
      </c>
      <c r="S17" s="26">
        <f t="shared" si="13"/>
        <v>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10" customFormat="1" x14ac:dyDescent="0.3">
      <c r="A18" s="40">
        <v>21</v>
      </c>
      <c r="B18" s="6">
        <v>19512.810000000001</v>
      </c>
      <c r="C18" s="23">
        <f t="shared" si="0"/>
        <v>1626.07</v>
      </c>
      <c r="D18" s="23">
        <f t="shared" si="2"/>
        <v>43084.28</v>
      </c>
      <c r="E18" s="23">
        <f t="shared" si="3"/>
        <v>3590.36</v>
      </c>
      <c r="F18" s="24">
        <f t="shared" si="4"/>
        <v>21.803799999999999</v>
      </c>
      <c r="G18" s="25">
        <f t="shared" si="5"/>
        <v>4.3608000000000002</v>
      </c>
      <c r="H18" s="25">
        <f t="shared" si="1"/>
        <v>5.6689999999999996</v>
      </c>
      <c r="I18" s="25">
        <f t="shared" si="1"/>
        <v>7.6313000000000004</v>
      </c>
      <c r="J18" s="25">
        <f t="shared" si="1"/>
        <v>10.901899999999999</v>
      </c>
      <c r="K18" s="25">
        <f t="shared" si="1"/>
        <v>12.210100000000001</v>
      </c>
      <c r="L18" s="26">
        <f t="shared" si="6"/>
        <v>188.85</v>
      </c>
      <c r="M18" s="25">
        <f t="shared" si="7"/>
        <v>1.1469</v>
      </c>
      <c r="N18" s="26">
        <f t="shared" si="8"/>
        <v>377.71</v>
      </c>
      <c r="O18" s="25">
        <f t="shared" si="9"/>
        <v>2.2938000000000001</v>
      </c>
      <c r="P18" s="26">
        <f t="shared" si="10"/>
        <v>566.55999999999995</v>
      </c>
      <c r="Q18" s="25">
        <f t="shared" si="11"/>
        <v>3.4405999999999999</v>
      </c>
      <c r="R18" s="26">
        <f t="shared" si="12"/>
        <v>0</v>
      </c>
      <c r="S18" s="26">
        <f t="shared" si="13"/>
        <v>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10" customFormat="1" x14ac:dyDescent="0.3">
      <c r="A19" s="40">
        <v>23</v>
      </c>
      <c r="B19" s="6">
        <v>19878.46</v>
      </c>
      <c r="C19" s="23">
        <f t="shared" si="0"/>
        <v>1656.54</v>
      </c>
      <c r="D19" s="23">
        <f t="shared" si="2"/>
        <v>43891.64</v>
      </c>
      <c r="E19" s="23">
        <f t="shared" si="3"/>
        <v>3657.64</v>
      </c>
      <c r="F19" s="24">
        <f t="shared" si="4"/>
        <v>22.212399999999999</v>
      </c>
      <c r="G19" s="25">
        <f t="shared" si="5"/>
        <v>4.4424999999999999</v>
      </c>
      <c r="H19" s="25">
        <f t="shared" si="1"/>
        <v>5.7751999999999999</v>
      </c>
      <c r="I19" s="25">
        <f t="shared" si="1"/>
        <v>7.7743000000000002</v>
      </c>
      <c r="J19" s="25">
        <f t="shared" si="1"/>
        <v>11.106199999999999</v>
      </c>
      <c r="K19" s="25">
        <f t="shared" si="1"/>
        <v>12.4389</v>
      </c>
      <c r="L19" s="26">
        <f t="shared" si="6"/>
        <v>192.39</v>
      </c>
      <c r="M19" s="25">
        <f t="shared" si="7"/>
        <v>1.1684000000000001</v>
      </c>
      <c r="N19" s="26">
        <f t="shared" si="8"/>
        <v>384.78</v>
      </c>
      <c r="O19" s="25">
        <f t="shared" si="9"/>
        <v>2.3367</v>
      </c>
      <c r="P19" s="26">
        <f t="shared" si="10"/>
        <v>577.17999999999995</v>
      </c>
      <c r="Q19" s="25">
        <f t="shared" si="11"/>
        <v>3.5051000000000001</v>
      </c>
      <c r="R19" s="26">
        <f t="shared" si="12"/>
        <v>0</v>
      </c>
      <c r="S19" s="26">
        <f t="shared" si="13"/>
        <v>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10" customFormat="1" x14ac:dyDescent="0.3">
      <c r="A20" s="40">
        <v>25</v>
      </c>
      <c r="B20" s="6">
        <v>20244.080000000002</v>
      </c>
      <c r="C20" s="23">
        <f t="shared" si="0"/>
        <v>1687.01</v>
      </c>
      <c r="D20" s="23">
        <f t="shared" si="2"/>
        <v>44698.93</v>
      </c>
      <c r="E20" s="23">
        <f t="shared" si="3"/>
        <v>3724.91</v>
      </c>
      <c r="F20" s="24">
        <f t="shared" si="4"/>
        <v>22.620899999999999</v>
      </c>
      <c r="G20" s="25">
        <f t="shared" si="5"/>
        <v>4.5242000000000004</v>
      </c>
      <c r="H20" s="25">
        <f t="shared" si="1"/>
        <v>5.8814000000000002</v>
      </c>
      <c r="I20" s="25">
        <f t="shared" si="1"/>
        <v>7.9173</v>
      </c>
      <c r="J20" s="25">
        <f t="shared" si="1"/>
        <v>11.310499999999999</v>
      </c>
      <c r="K20" s="25">
        <f t="shared" si="1"/>
        <v>12.6677</v>
      </c>
      <c r="L20" s="26">
        <f t="shared" si="6"/>
        <v>195.93</v>
      </c>
      <c r="M20" s="25">
        <f t="shared" si="7"/>
        <v>1.1899</v>
      </c>
      <c r="N20" s="26">
        <f t="shared" si="8"/>
        <v>391.86</v>
      </c>
      <c r="O20" s="25">
        <f t="shared" si="9"/>
        <v>2.3797000000000001</v>
      </c>
      <c r="P20" s="26">
        <f t="shared" si="10"/>
        <v>587.79</v>
      </c>
      <c r="Q20" s="25">
        <f t="shared" si="11"/>
        <v>3.5695999999999999</v>
      </c>
      <c r="R20" s="26">
        <f t="shared" si="12"/>
        <v>0</v>
      </c>
      <c r="S20" s="26">
        <f t="shared" si="13"/>
        <v>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s="10" customFormat="1" x14ac:dyDescent="0.3">
      <c r="A21" s="40">
        <v>27</v>
      </c>
      <c r="B21" s="6">
        <v>20609.72</v>
      </c>
      <c r="C21" s="23">
        <f t="shared" si="0"/>
        <v>1717.48</v>
      </c>
      <c r="D21" s="23">
        <f t="shared" si="2"/>
        <v>45506.26</v>
      </c>
      <c r="E21" s="23">
        <f t="shared" si="3"/>
        <v>3792.19</v>
      </c>
      <c r="F21" s="24">
        <f t="shared" si="4"/>
        <v>23.029499999999999</v>
      </c>
      <c r="G21" s="25">
        <f t="shared" si="5"/>
        <v>4.6059000000000001</v>
      </c>
      <c r="H21" s="25">
        <f t="shared" si="1"/>
        <v>5.9877000000000002</v>
      </c>
      <c r="I21" s="25">
        <f t="shared" si="1"/>
        <v>8.0602999999999998</v>
      </c>
      <c r="J21" s="25">
        <f t="shared" si="1"/>
        <v>11.514799999999999</v>
      </c>
      <c r="K21" s="25">
        <f t="shared" si="1"/>
        <v>12.8965</v>
      </c>
      <c r="L21" s="26">
        <f t="shared" si="6"/>
        <v>199.47</v>
      </c>
      <c r="M21" s="25">
        <f t="shared" si="7"/>
        <v>1.2114</v>
      </c>
      <c r="N21" s="26">
        <f t="shared" si="8"/>
        <v>398.94</v>
      </c>
      <c r="O21" s="25">
        <f t="shared" si="9"/>
        <v>2.4226999999999999</v>
      </c>
      <c r="P21" s="26">
        <f t="shared" si="10"/>
        <v>598.41</v>
      </c>
      <c r="Q21" s="25">
        <f t="shared" si="11"/>
        <v>3.6341000000000001</v>
      </c>
      <c r="R21" s="26">
        <f t="shared" si="12"/>
        <v>0</v>
      </c>
      <c r="S21" s="26">
        <f t="shared" si="13"/>
        <v>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10" customFormat="1" x14ac:dyDescent="0.3">
      <c r="A22" s="40">
        <v>29</v>
      </c>
      <c r="B22" s="6">
        <v>20975.34</v>
      </c>
      <c r="C22" s="23">
        <f t="shared" si="0"/>
        <v>1747.95</v>
      </c>
      <c r="D22" s="23">
        <f t="shared" si="2"/>
        <v>46313.55</v>
      </c>
      <c r="E22" s="23">
        <f t="shared" si="3"/>
        <v>3859.46</v>
      </c>
      <c r="F22" s="24">
        <f t="shared" si="4"/>
        <v>23.437999999999999</v>
      </c>
      <c r="G22" s="25">
        <f t="shared" si="5"/>
        <v>4.6875999999999998</v>
      </c>
      <c r="H22" s="25">
        <f t="shared" si="5"/>
        <v>6.0938999999999997</v>
      </c>
      <c r="I22" s="25">
        <f t="shared" si="5"/>
        <v>8.2033000000000005</v>
      </c>
      <c r="J22" s="25">
        <f t="shared" si="5"/>
        <v>11.718999999999999</v>
      </c>
      <c r="K22" s="25">
        <f t="shared" si="5"/>
        <v>13.125299999999999</v>
      </c>
      <c r="L22" s="26">
        <f t="shared" si="6"/>
        <v>203.01</v>
      </c>
      <c r="M22" s="25">
        <f t="shared" si="7"/>
        <v>1.2327999999999999</v>
      </c>
      <c r="N22" s="26">
        <f t="shared" si="8"/>
        <v>406.02</v>
      </c>
      <c r="O22" s="25">
        <f t="shared" si="9"/>
        <v>2.4657</v>
      </c>
      <c r="P22" s="26">
        <f t="shared" si="10"/>
        <v>609.02</v>
      </c>
      <c r="Q22" s="25">
        <f t="shared" si="11"/>
        <v>3.6985000000000001</v>
      </c>
      <c r="R22" s="26">
        <f t="shared" si="12"/>
        <v>0</v>
      </c>
      <c r="S22" s="26">
        <f t="shared" si="13"/>
        <v>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10" customFormat="1" x14ac:dyDescent="0.3">
      <c r="A23" s="40">
        <v>31</v>
      </c>
      <c r="B23" s="6">
        <v>21340.98</v>
      </c>
      <c r="C23" s="23">
        <f t="shared" si="0"/>
        <v>1778.42</v>
      </c>
      <c r="D23" s="23">
        <f t="shared" si="2"/>
        <v>47120.88</v>
      </c>
      <c r="E23" s="23">
        <f t="shared" si="3"/>
        <v>3926.74</v>
      </c>
      <c r="F23" s="24">
        <f t="shared" si="4"/>
        <v>23.846599999999999</v>
      </c>
      <c r="G23" s="25">
        <f t="shared" si="5"/>
        <v>4.7693000000000003</v>
      </c>
      <c r="H23" s="25">
        <f t="shared" si="5"/>
        <v>6.2000999999999999</v>
      </c>
      <c r="I23" s="25">
        <f t="shared" si="5"/>
        <v>8.3462999999999994</v>
      </c>
      <c r="J23" s="25">
        <f t="shared" si="5"/>
        <v>11.923299999999999</v>
      </c>
      <c r="K23" s="25">
        <f t="shared" si="5"/>
        <v>13.354100000000001</v>
      </c>
      <c r="L23" s="26">
        <f t="shared" si="6"/>
        <v>206.55</v>
      </c>
      <c r="M23" s="25">
        <f t="shared" si="7"/>
        <v>1.2543</v>
      </c>
      <c r="N23" s="26">
        <f t="shared" si="8"/>
        <v>413.09</v>
      </c>
      <c r="O23" s="25">
        <f t="shared" si="9"/>
        <v>2.5087000000000002</v>
      </c>
      <c r="P23" s="26">
        <f t="shared" si="10"/>
        <v>619.64</v>
      </c>
      <c r="Q23" s="25">
        <f t="shared" si="11"/>
        <v>3.7629999999999999</v>
      </c>
      <c r="R23" s="26">
        <f t="shared" si="12"/>
        <v>0</v>
      </c>
      <c r="S23" s="26">
        <f t="shared" si="13"/>
        <v>0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14" customFormat="1" x14ac:dyDescent="0.3">
      <c r="A24" s="39" t="s">
        <v>23</v>
      </c>
      <c r="B24" s="33"/>
      <c r="C24" s="29"/>
      <c r="D24" s="29"/>
      <c r="E24" s="28"/>
      <c r="F24" s="28"/>
      <c r="H24" s="27" t="s">
        <v>19</v>
      </c>
      <c r="I24" s="27"/>
      <c r="J24" s="27"/>
      <c r="K24" s="27"/>
      <c r="L24" s="27"/>
      <c r="M24" s="10"/>
      <c r="N24" s="27" t="s">
        <v>20</v>
      </c>
      <c r="O24" s="27"/>
      <c r="P24" s="27"/>
      <c r="Q24" s="27"/>
      <c r="R24" s="30"/>
      <c r="S24" s="17"/>
      <c r="T24" s="10"/>
      <c r="U24" s="10"/>
      <c r="V24" s="10"/>
      <c r="X24" s="10"/>
    </row>
    <row r="25" spans="1:40" s="10" customFormat="1" x14ac:dyDescent="0.3">
      <c r="A25" s="39" t="s">
        <v>21</v>
      </c>
      <c r="B25" s="34"/>
      <c r="C25" s="30"/>
      <c r="D25" s="30"/>
      <c r="E25" s="27"/>
      <c r="F25" s="27"/>
      <c r="H25" s="27" t="s">
        <v>22</v>
      </c>
      <c r="I25" s="27"/>
      <c r="J25" s="27"/>
      <c r="K25" s="27"/>
      <c r="L25" s="27"/>
      <c r="R25" s="15"/>
      <c r="S25" s="17"/>
    </row>
    <row r="26" spans="1:40" s="10" customFormat="1" x14ac:dyDescent="0.3">
      <c r="A26" s="37"/>
      <c r="B26" s="35"/>
      <c r="C26" s="15"/>
      <c r="D26" s="15"/>
      <c r="R26" s="15"/>
      <c r="S26" s="17"/>
    </row>
    <row r="27" spans="1:40" s="10" customFormat="1" x14ac:dyDescent="0.3">
      <c r="A27" s="37"/>
      <c r="B27" s="35"/>
      <c r="C27" s="15"/>
      <c r="D27" s="15"/>
      <c r="R27" s="15"/>
      <c r="S27" s="17"/>
    </row>
    <row r="28" spans="1:40" s="10" customFormat="1" x14ac:dyDescent="0.3">
      <c r="A28" s="37"/>
      <c r="B28" s="35"/>
      <c r="C28" s="15"/>
      <c r="D28" s="15"/>
      <c r="R28" s="15"/>
      <c r="S28" s="17"/>
    </row>
    <row r="29" spans="1:40" s="10" customFormat="1" x14ac:dyDescent="0.3">
      <c r="A29" s="37"/>
      <c r="B29" s="35"/>
      <c r="C29" s="15"/>
      <c r="D29" s="15"/>
      <c r="R29" s="15"/>
      <c r="S29" s="17"/>
    </row>
    <row r="30" spans="1:40" s="10" customFormat="1" x14ac:dyDescent="0.3">
      <c r="A30" s="37"/>
      <c r="B30" s="35"/>
      <c r="C30" s="15"/>
      <c r="D30" s="15"/>
      <c r="R30" s="15"/>
      <c r="S30" s="17"/>
    </row>
    <row r="31" spans="1:40" s="10" customFormat="1" x14ac:dyDescent="0.3">
      <c r="A31" s="37"/>
      <c r="B31" s="35"/>
      <c r="C31" s="15"/>
      <c r="D31" s="15"/>
      <c r="R31" s="15"/>
      <c r="S31" s="17"/>
    </row>
    <row r="32" spans="1:40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  <row r="35" spans="1:19" s="10" customFormat="1" x14ac:dyDescent="0.3">
      <c r="A35" s="37"/>
      <c r="B35" s="35"/>
      <c r="C35" s="15"/>
      <c r="D35" s="15"/>
      <c r="R35" s="15"/>
      <c r="S3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K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AK35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0" width="7.21875" customWidth="1"/>
    <col min="11" max="11" width="8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37" x14ac:dyDescent="0.3">
      <c r="A1" s="38" t="s">
        <v>33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37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37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37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37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37" s="10" customFormat="1" ht="15" customHeight="1" x14ac:dyDescent="0.3">
      <c r="A6" s="49" t="s">
        <v>75</v>
      </c>
      <c r="B6" s="6">
        <v>14804.85</v>
      </c>
      <c r="C6" s="23">
        <f t="shared" ref="C6:C23" si="0">ROUND($B6/12,2)</f>
        <v>1233.74</v>
      </c>
      <c r="D6" s="23">
        <f>ROUND($B6*$M$1/100,2)</f>
        <v>32689.11</v>
      </c>
      <c r="E6" s="23">
        <f>ROUND(($B6*$M$1/100)/12,2)</f>
        <v>2724.09</v>
      </c>
      <c r="F6" s="24">
        <f>ROUND(($B6*$M$1/100)/1976,4)</f>
        <v>16.543099999999999</v>
      </c>
      <c r="G6" s="25">
        <f>ROUND($F6*G$4,4)</f>
        <v>3.3086000000000002</v>
      </c>
      <c r="H6" s="25">
        <f t="shared" ref="H6:K21" si="1">ROUND($F6*H$4,4)</f>
        <v>4.3011999999999997</v>
      </c>
      <c r="I6" s="25">
        <f t="shared" si="1"/>
        <v>5.7900999999999998</v>
      </c>
      <c r="J6" s="25">
        <f t="shared" si="1"/>
        <v>8.2715999999999994</v>
      </c>
      <c r="K6" s="25">
        <f t="shared" si="1"/>
        <v>9.2640999999999991</v>
      </c>
      <c r="L6" s="26">
        <f>ROUND($E6*L$4,2)</f>
        <v>143.29</v>
      </c>
      <c r="M6" s="25">
        <f>ROUND($F6*L$4,4)</f>
        <v>0.87019999999999997</v>
      </c>
      <c r="N6" s="26">
        <f>ROUND($E6*N$4,2)</f>
        <v>286.57</v>
      </c>
      <c r="O6" s="25">
        <f>ROUND($F6*N$4,4)</f>
        <v>1.7403</v>
      </c>
      <c r="P6" s="26">
        <f>ROUND($E6*P$4,2)</f>
        <v>429.86</v>
      </c>
      <c r="Q6" s="25">
        <f>ROUND($F6*P$4,4)</f>
        <v>2.6105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37" s="10" customFormat="1" x14ac:dyDescent="0.3">
      <c r="A7" s="40">
        <v>1</v>
      </c>
      <c r="B7" s="6">
        <v>15925.35</v>
      </c>
      <c r="C7" s="23">
        <f t="shared" si="0"/>
        <v>1327.11</v>
      </c>
      <c r="D7" s="23">
        <f t="shared" ref="D7:D23" si="2">ROUND($B7*$M$1/100,2)</f>
        <v>35163.17</v>
      </c>
      <c r="E7" s="23">
        <f t="shared" ref="E7:E23" si="3">ROUND(($B7*$M$1/100)/12,2)</f>
        <v>2930.26</v>
      </c>
      <c r="F7" s="24">
        <f t="shared" ref="F7:F23" si="4">ROUND(($B7*$M$1/100)/1976,4)</f>
        <v>17.795100000000001</v>
      </c>
      <c r="G7" s="25">
        <f t="shared" ref="G7:K23" si="5">ROUND($F7*G$4,4)</f>
        <v>3.5590000000000002</v>
      </c>
      <c r="H7" s="25">
        <f t="shared" si="1"/>
        <v>4.6266999999999996</v>
      </c>
      <c r="I7" s="25">
        <f t="shared" si="1"/>
        <v>6.2282999999999999</v>
      </c>
      <c r="J7" s="25">
        <f t="shared" si="1"/>
        <v>8.8976000000000006</v>
      </c>
      <c r="K7" s="25">
        <f t="shared" si="1"/>
        <v>9.9652999999999992</v>
      </c>
      <c r="L7" s="26">
        <f t="shared" ref="L7:L23" si="6">ROUND($E7*L$4,2)</f>
        <v>154.13</v>
      </c>
      <c r="M7" s="25">
        <f t="shared" ref="M7:M23" si="7">ROUND($F7*L$4,4)</f>
        <v>0.93600000000000005</v>
      </c>
      <c r="N7" s="26">
        <f t="shared" ref="N7:N23" si="8">ROUND($E7*N$4,2)</f>
        <v>308.26</v>
      </c>
      <c r="O7" s="25">
        <f t="shared" ref="O7:O23" si="9">ROUND($F7*N$4,4)</f>
        <v>1.8720000000000001</v>
      </c>
      <c r="P7" s="26">
        <f t="shared" ref="P7:P23" si="10">ROUND($E7*P$4,2)</f>
        <v>462.4</v>
      </c>
      <c r="Q7" s="25">
        <f t="shared" ref="Q7:Q23" si="11">ROUND($F7*P$4,4)</f>
        <v>2.8081</v>
      </c>
      <c r="R7" s="26">
        <f t="shared" ref="R7:R2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2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37" s="10" customFormat="1" x14ac:dyDescent="0.3">
      <c r="A8" s="40">
        <v>3</v>
      </c>
      <c r="B8" s="6">
        <v>16194.31</v>
      </c>
      <c r="C8" s="23">
        <f t="shared" si="0"/>
        <v>1349.53</v>
      </c>
      <c r="D8" s="23">
        <f t="shared" si="2"/>
        <v>35757.040000000001</v>
      </c>
      <c r="E8" s="23">
        <f t="shared" si="3"/>
        <v>2979.75</v>
      </c>
      <c r="F8" s="24">
        <f t="shared" si="4"/>
        <v>18.095700000000001</v>
      </c>
      <c r="G8" s="25">
        <f t="shared" si="5"/>
        <v>3.6191</v>
      </c>
      <c r="H8" s="25">
        <f t="shared" si="1"/>
        <v>4.7049000000000003</v>
      </c>
      <c r="I8" s="25">
        <f t="shared" si="1"/>
        <v>6.3334999999999999</v>
      </c>
      <c r="J8" s="25">
        <f t="shared" si="1"/>
        <v>9.0479000000000003</v>
      </c>
      <c r="K8" s="25">
        <f t="shared" si="1"/>
        <v>10.133599999999999</v>
      </c>
      <c r="L8" s="26">
        <f t="shared" si="6"/>
        <v>156.72999999999999</v>
      </c>
      <c r="M8" s="25">
        <f t="shared" si="7"/>
        <v>0.95179999999999998</v>
      </c>
      <c r="N8" s="26">
        <f t="shared" si="8"/>
        <v>313.47000000000003</v>
      </c>
      <c r="O8" s="25">
        <f t="shared" si="9"/>
        <v>1.9036999999999999</v>
      </c>
      <c r="P8" s="26">
        <f t="shared" si="10"/>
        <v>470.2</v>
      </c>
      <c r="Q8" s="25">
        <f t="shared" si="11"/>
        <v>2.8555000000000001</v>
      </c>
      <c r="R8" s="26">
        <f t="shared" si="12"/>
        <v>99.39</v>
      </c>
      <c r="S8" s="26">
        <f t="shared" si="13"/>
        <v>33.159999999999997</v>
      </c>
    </row>
    <row r="9" spans="1:37" s="10" customFormat="1" x14ac:dyDescent="0.3">
      <c r="A9" s="40">
        <v>5</v>
      </c>
      <c r="B9" s="6">
        <v>16463.28</v>
      </c>
      <c r="C9" s="23">
        <f t="shared" si="0"/>
        <v>1371.94</v>
      </c>
      <c r="D9" s="23">
        <f t="shared" si="2"/>
        <v>36350.92</v>
      </c>
      <c r="E9" s="23">
        <f t="shared" si="3"/>
        <v>3029.24</v>
      </c>
      <c r="F9" s="24">
        <f t="shared" si="4"/>
        <v>18.3962</v>
      </c>
      <c r="G9" s="25">
        <f t="shared" si="5"/>
        <v>3.6791999999999998</v>
      </c>
      <c r="H9" s="25">
        <f t="shared" si="1"/>
        <v>4.7830000000000004</v>
      </c>
      <c r="I9" s="25">
        <f t="shared" si="1"/>
        <v>6.4386999999999999</v>
      </c>
      <c r="J9" s="25">
        <f t="shared" si="1"/>
        <v>9.1981000000000002</v>
      </c>
      <c r="K9" s="25">
        <f t="shared" si="1"/>
        <v>10.3019</v>
      </c>
      <c r="L9" s="26">
        <f t="shared" si="6"/>
        <v>159.34</v>
      </c>
      <c r="M9" s="25">
        <f t="shared" si="7"/>
        <v>0.96760000000000002</v>
      </c>
      <c r="N9" s="26">
        <f t="shared" si="8"/>
        <v>318.68</v>
      </c>
      <c r="O9" s="25">
        <f t="shared" si="9"/>
        <v>1.9353</v>
      </c>
      <c r="P9" s="26">
        <f t="shared" si="10"/>
        <v>478.01</v>
      </c>
      <c r="Q9" s="25">
        <f t="shared" si="11"/>
        <v>2.9028999999999998</v>
      </c>
      <c r="R9" s="26">
        <f t="shared" si="12"/>
        <v>66.23</v>
      </c>
      <c r="S9" s="26">
        <f t="shared" si="13"/>
        <v>33.11</v>
      </c>
    </row>
    <row r="10" spans="1:37" s="10" customFormat="1" x14ac:dyDescent="0.3">
      <c r="A10" s="40">
        <v>7</v>
      </c>
      <c r="B10" s="6">
        <v>18614.669999999998</v>
      </c>
      <c r="C10" s="23">
        <f t="shared" si="0"/>
        <v>1551.22</v>
      </c>
      <c r="D10" s="23">
        <f t="shared" si="2"/>
        <v>41101.19</v>
      </c>
      <c r="E10" s="23">
        <f t="shared" si="3"/>
        <v>3425.1</v>
      </c>
      <c r="F10" s="24">
        <f t="shared" si="4"/>
        <v>20.8002</v>
      </c>
      <c r="G10" s="25">
        <f t="shared" si="5"/>
        <v>4.16</v>
      </c>
      <c r="H10" s="25">
        <f t="shared" si="1"/>
        <v>5.4081000000000001</v>
      </c>
      <c r="I10" s="25">
        <f t="shared" si="1"/>
        <v>7.2801</v>
      </c>
      <c r="J10" s="25">
        <f t="shared" si="1"/>
        <v>10.4001</v>
      </c>
      <c r="K10" s="25">
        <f t="shared" si="1"/>
        <v>11.648099999999999</v>
      </c>
      <c r="L10" s="26">
        <f t="shared" si="6"/>
        <v>180.16</v>
      </c>
      <c r="M10" s="25">
        <f t="shared" si="7"/>
        <v>1.0941000000000001</v>
      </c>
      <c r="N10" s="26">
        <f t="shared" si="8"/>
        <v>360.32</v>
      </c>
      <c r="O10" s="25">
        <f t="shared" si="9"/>
        <v>2.1882000000000001</v>
      </c>
      <c r="P10" s="26">
        <f t="shared" si="10"/>
        <v>540.48</v>
      </c>
      <c r="Q10" s="25">
        <f t="shared" si="11"/>
        <v>3.2823000000000002</v>
      </c>
      <c r="R10" s="26">
        <f t="shared" si="12"/>
        <v>2.63</v>
      </c>
      <c r="S10" s="26">
        <f t="shared" si="13"/>
        <v>0</v>
      </c>
    </row>
    <row r="11" spans="1:37" s="10" customFormat="1" x14ac:dyDescent="0.3">
      <c r="A11" s="40">
        <v>9</v>
      </c>
      <c r="B11" s="6">
        <v>18883.66</v>
      </c>
      <c r="C11" s="23">
        <f t="shared" si="0"/>
        <v>1573.64</v>
      </c>
      <c r="D11" s="23">
        <f t="shared" si="2"/>
        <v>41695.120000000003</v>
      </c>
      <c r="E11" s="23">
        <f t="shared" si="3"/>
        <v>3474.59</v>
      </c>
      <c r="F11" s="24">
        <f t="shared" si="4"/>
        <v>21.1008</v>
      </c>
      <c r="G11" s="25">
        <f t="shared" si="5"/>
        <v>4.2202000000000002</v>
      </c>
      <c r="H11" s="25">
        <f t="shared" si="1"/>
        <v>5.4862000000000002</v>
      </c>
      <c r="I11" s="25">
        <f t="shared" si="1"/>
        <v>7.3853</v>
      </c>
      <c r="J11" s="25">
        <f t="shared" si="1"/>
        <v>10.5504</v>
      </c>
      <c r="K11" s="25">
        <f t="shared" si="1"/>
        <v>11.8164</v>
      </c>
      <c r="L11" s="26">
        <f t="shared" si="6"/>
        <v>182.76</v>
      </c>
      <c r="M11" s="25">
        <f t="shared" si="7"/>
        <v>1.1099000000000001</v>
      </c>
      <c r="N11" s="26">
        <f t="shared" si="8"/>
        <v>365.53</v>
      </c>
      <c r="O11" s="25">
        <f t="shared" si="9"/>
        <v>2.2198000000000002</v>
      </c>
      <c r="P11" s="26">
        <f t="shared" si="10"/>
        <v>548.29</v>
      </c>
      <c r="Q11" s="25">
        <f t="shared" si="11"/>
        <v>3.3296999999999999</v>
      </c>
      <c r="R11" s="26">
        <f t="shared" si="12"/>
        <v>0</v>
      </c>
      <c r="S11" s="26">
        <f t="shared" si="13"/>
        <v>0</v>
      </c>
      <c r="AJ11" s="10">
        <f t="shared" ref="AJ11:AJ13" si="14">ROUND(((B11&lt;16000.01)*719.88+(B11&gt;16000.01)*(B11&lt;16359.95)*(16359.95-B11+359.94)+(B11&gt;16359.95)*(B11&lt;18241.02)*359.94+(B11&gt;18241.02)*(B11&lt;18600.96)*(18600.96-B11))/12*$M$1/100,2)</f>
        <v>0</v>
      </c>
      <c r="AK11" s="10">
        <f t="shared" ref="AK11:AK13" si="15">ROUND(((B11&lt;16000.01)*359.94+(B11&gt;16000.01)*(B11&lt;16179.98)*(16179.98-B11+179.97)+(B11&gt;16179.98)*(B11&lt;18241.02)*179.97+(B11&gt;18241.02)*(B11&lt;18420.99)*(18420.99-B11))/12*$M$1/100,2)</f>
        <v>0</v>
      </c>
    </row>
    <row r="12" spans="1:37" s="10" customFormat="1" x14ac:dyDescent="0.3">
      <c r="A12" s="40">
        <v>10</v>
      </c>
      <c r="B12" s="6">
        <v>19242.189999999999</v>
      </c>
      <c r="C12" s="23">
        <f t="shared" si="0"/>
        <v>1603.52</v>
      </c>
      <c r="D12" s="23">
        <f t="shared" si="2"/>
        <v>42486.76</v>
      </c>
      <c r="E12" s="23">
        <f t="shared" si="3"/>
        <v>3540.56</v>
      </c>
      <c r="F12" s="24">
        <f t="shared" si="4"/>
        <v>21.5014</v>
      </c>
      <c r="G12" s="25">
        <f t="shared" si="5"/>
        <v>4.3003</v>
      </c>
      <c r="H12" s="25">
        <f t="shared" si="1"/>
        <v>5.5903999999999998</v>
      </c>
      <c r="I12" s="25">
        <f t="shared" si="1"/>
        <v>7.5255000000000001</v>
      </c>
      <c r="J12" s="25">
        <f t="shared" si="1"/>
        <v>10.7507</v>
      </c>
      <c r="K12" s="25">
        <f t="shared" si="1"/>
        <v>12.040800000000001</v>
      </c>
      <c r="L12" s="26">
        <f t="shared" si="6"/>
        <v>186.23</v>
      </c>
      <c r="M12" s="25">
        <f t="shared" si="7"/>
        <v>1.131</v>
      </c>
      <c r="N12" s="26">
        <f t="shared" si="8"/>
        <v>372.47</v>
      </c>
      <c r="O12" s="25">
        <f t="shared" si="9"/>
        <v>2.2618999999999998</v>
      </c>
      <c r="P12" s="26">
        <f t="shared" si="10"/>
        <v>558.70000000000005</v>
      </c>
      <c r="Q12" s="25">
        <f t="shared" si="11"/>
        <v>3.3929</v>
      </c>
      <c r="R12" s="26">
        <f t="shared" si="12"/>
        <v>0</v>
      </c>
      <c r="S12" s="26">
        <f t="shared" si="13"/>
        <v>0</v>
      </c>
      <c r="AJ12" s="10">
        <f t="shared" si="14"/>
        <v>0</v>
      </c>
      <c r="AK12" s="10">
        <f t="shared" si="15"/>
        <v>0</v>
      </c>
    </row>
    <row r="13" spans="1:37" s="10" customFormat="1" x14ac:dyDescent="0.3">
      <c r="A13" s="40">
        <v>11</v>
      </c>
      <c r="B13" s="6">
        <v>19604.36</v>
      </c>
      <c r="C13" s="23">
        <f t="shared" si="0"/>
        <v>1633.7</v>
      </c>
      <c r="D13" s="23">
        <f t="shared" si="2"/>
        <v>43286.43</v>
      </c>
      <c r="E13" s="23">
        <f t="shared" si="3"/>
        <v>3607.2</v>
      </c>
      <c r="F13" s="24">
        <f t="shared" si="4"/>
        <v>21.906099999999999</v>
      </c>
      <c r="G13" s="25">
        <f t="shared" si="5"/>
        <v>4.3811999999999998</v>
      </c>
      <c r="H13" s="25">
        <f t="shared" si="1"/>
        <v>5.6955999999999998</v>
      </c>
      <c r="I13" s="25">
        <f t="shared" si="1"/>
        <v>7.6670999999999996</v>
      </c>
      <c r="J13" s="25">
        <f t="shared" si="1"/>
        <v>10.953099999999999</v>
      </c>
      <c r="K13" s="25">
        <f t="shared" si="1"/>
        <v>12.2674</v>
      </c>
      <c r="L13" s="26">
        <f t="shared" si="6"/>
        <v>189.74</v>
      </c>
      <c r="M13" s="25">
        <f t="shared" si="7"/>
        <v>1.1523000000000001</v>
      </c>
      <c r="N13" s="26">
        <f t="shared" si="8"/>
        <v>379.48</v>
      </c>
      <c r="O13" s="25">
        <f t="shared" si="9"/>
        <v>2.3045</v>
      </c>
      <c r="P13" s="26">
        <f t="shared" si="10"/>
        <v>569.22</v>
      </c>
      <c r="Q13" s="25">
        <f t="shared" si="11"/>
        <v>3.4567999999999999</v>
      </c>
      <c r="R13" s="26">
        <f t="shared" si="12"/>
        <v>0</v>
      </c>
      <c r="S13" s="26">
        <f t="shared" si="13"/>
        <v>0</v>
      </c>
      <c r="AJ13" s="10">
        <f t="shared" si="14"/>
        <v>0</v>
      </c>
      <c r="AK13" s="10">
        <f t="shared" si="15"/>
        <v>0</v>
      </c>
    </row>
    <row r="14" spans="1:37" s="10" customFormat="1" x14ac:dyDescent="0.3">
      <c r="A14" s="40">
        <v>13</v>
      </c>
      <c r="B14" s="6">
        <v>19970</v>
      </c>
      <c r="C14" s="23">
        <f t="shared" si="0"/>
        <v>1664.17</v>
      </c>
      <c r="D14" s="23">
        <f t="shared" si="2"/>
        <v>44093.760000000002</v>
      </c>
      <c r="E14" s="23">
        <f t="shared" si="3"/>
        <v>3674.48</v>
      </c>
      <c r="F14" s="24">
        <f t="shared" si="4"/>
        <v>22.314699999999998</v>
      </c>
      <c r="G14" s="25">
        <f t="shared" si="5"/>
        <v>4.4629000000000003</v>
      </c>
      <c r="H14" s="25">
        <f t="shared" si="1"/>
        <v>5.8018000000000001</v>
      </c>
      <c r="I14" s="25">
        <f t="shared" si="1"/>
        <v>7.8101000000000003</v>
      </c>
      <c r="J14" s="25">
        <f t="shared" si="1"/>
        <v>11.157400000000001</v>
      </c>
      <c r="K14" s="25">
        <f t="shared" si="1"/>
        <v>12.4962</v>
      </c>
      <c r="L14" s="26">
        <f t="shared" si="6"/>
        <v>193.28</v>
      </c>
      <c r="M14" s="25">
        <f t="shared" si="7"/>
        <v>1.1738</v>
      </c>
      <c r="N14" s="26">
        <f t="shared" si="8"/>
        <v>386.56</v>
      </c>
      <c r="O14" s="25">
        <f t="shared" si="9"/>
        <v>2.3475000000000001</v>
      </c>
      <c r="P14" s="26">
        <f t="shared" si="10"/>
        <v>579.83000000000004</v>
      </c>
      <c r="Q14" s="25">
        <f t="shared" si="11"/>
        <v>3.5213000000000001</v>
      </c>
      <c r="R14" s="26">
        <f t="shared" si="12"/>
        <v>0</v>
      </c>
      <c r="S14" s="26">
        <f t="shared" si="13"/>
        <v>0</v>
      </c>
    </row>
    <row r="15" spans="1:37" s="10" customFormat="1" x14ac:dyDescent="0.3">
      <c r="A15" s="40">
        <v>15</v>
      </c>
      <c r="B15" s="6">
        <v>20335.62</v>
      </c>
      <c r="C15" s="23">
        <f t="shared" si="0"/>
        <v>1694.64</v>
      </c>
      <c r="D15" s="23">
        <f t="shared" si="2"/>
        <v>44901.05</v>
      </c>
      <c r="E15" s="23">
        <f t="shared" si="3"/>
        <v>3741.75</v>
      </c>
      <c r="F15" s="24">
        <f t="shared" si="4"/>
        <v>22.723199999999999</v>
      </c>
      <c r="G15" s="25">
        <f t="shared" si="5"/>
        <v>4.5446</v>
      </c>
      <c r="H15" s="25">
        <f t="shared" si="1"/>
        <v>5.9080000000000004</v>
      </c>
      <c r="I15" s="25">
        <f t="shared" si="1"/>
        <v>7.9531000000000001</v>
      </c>
      <c r="J15" s="25">
        <f t="shared" si="1"/>
        <v>11.361599999999999</v>
      </c>
      <c r="K15" s="25">
        <f t="shared" si="1"/>
        <v>12.725</v>
      </c>
      <c r="L15" s="26">
        <f t="shared" si="6"/>
        <v>196.82</v>
      </c>
      <c r="M15" s="25">
        <f t="shared" si="7"/>
        <v>1.1952</v>
      </c>
      <c r="N15" s="26">
        <f t="shared" si="8"/>
        <v>393.63</v>
      </c>
      <c r="O15" s="25">
        <f t="shared" si="9"/>
        <v>2.3904999999999998</v>
      </c>
      <c r="P15" s="26">
        <f t="shared" si="10"/>
        <v>590.45000000000005</v>
      </c>
      <c r="Q15" s="25">
        <f t="shared" si="11"/>
        <v>3.5857000000000001</v>
      </c>
      <c r="R15" s="26">
        <f t="shared" si="12"/>
        <v>0</v>
      </c>
      <c r="S15" s="26">
        <f t="shared" si="13"/>
        <v>0</v>
      </c>
    </row>
    <row r="16" spans="1:37" s="10" customFormat="1" x14ac:dyDescent="0.3">
      <c r="A16" s="40">
        <v>17</v>
      </c>
      <c r="B16" s="6">
        <v>20701.27</v>
      </c>
      <c r="C16" s="23">
        <f t="shared" si="0"/>
        <v>1725.11</v>
      </c>
      <c r="D16" s="23">
        <f t="shared" si="2"/>
        <v>45708.4</v>
      </c>
      <c r="E16" s="23">
        <f t="shared" si="3"/>
        <v>3809.03</v>
      </c>
      <c r="F16" s="24">
        <f t="shared" si="4"/>
        <v>23.131799999999998</v>
      </c>
      <c r="G16" s="25">
        <f t="shared" si="5"/>
        <v>4.6264000000000003</v>
      </c>
      <c r="H16" s="25">
        <f t="shared" si="1"/>
        <v>6.0143000000000004</v>
      </c>
      <c r="I16" s="25">
        <f t="shared" si="1"/>
        <v>8.0960999999999999</v>
      </c>
      <c r="J16" s="25">
        <f t="shared" si="1"/>
        <v>11.565899999999999</v>
      </c>
      <c r="K16" s="25">
        <f t="shared" si="1"/>
        <v>12.953799999999999</v>
      </c>
      <c r="L16" s="26">
        <f t="shared" si="6"/>
        <v>200.35</v>
      </c>
      <c r="M16" s="25">
        <f t="shared" si="7"/>
        <v>1.2166999999999999</v>
      </c>
      <c r="N16" s="26">
        <f t="shared" si="8"/>
        <v>400.71</v>
      </c>
      <c r="O16" s="25">
        <f t="shared" si="9"/>
        <v>2.4335</v>
      </c>
      <c r="P16" s="26">
        <f t="shared" si="10"/>
        <v>601.05999999999995</v>
      </c>
      <c r="Q16" s="25">
        <f t="shared" si="11"/>
        <v>3.6501999999999999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21066.91</v>
      </c>
      <c r="C17" s="23">
        <f t="shared" si="0"/>
        <v>1755.58</v>
      </c>
      <c r="D17" s="23">
        <f t="shared" si="2"/>
        <v>46515.74</v>
      </c>
      <c r="E17" s="23">
        <f t="shared" si="3"/>
        <v>3876.31</v>
      </c>
      <c r="F17" s="24">
        <f t="shared" si="4"/>
        <v>23.540400000000002</v>
      </c>
      <c r="G17" s="25">
        <f t="shared" si="5"/>
        <v>4.7081</v>
      </c>
      <c r="H17" s="25">
        <f t="shared" si="1"/>
        <v>6.1204999999999998</v>
      </c>
      <c r="I17" s="25">
        <f t="shared" si="1"/>
        <v>8.2391000000000005</v>
      </c>
      <c r="J17" s="25">
        <f t="shared" si="1"/>
        <v>11.770200000000001</v>
      </c>
      <c r="K17" s="25">
        <f t="shared" si="1"/>
        <v>13.182600000000001</v>
      </c>
      <c r="L17" s="26">
        <f t="shared" si="6"/>
        <v>203.89</v>
      </c>
      <c r="M17" s="25">
        <f t="shared" si="7"/>
        <v>1.2382</v>
      </c>
      <c r="N17" s="26">
        <f t="shared" si="8"/>
        <v>407.79</v>
      </c>
      <c r="O17" s="25">
        <f t="shared" si="9"/>
        <v>2.4765000000000001</v>
      </c>
      <c r="P17" s="26">
        <f t="shared" si="10"/>
        <v>611.67999999999995</v>
      </c>
      <c r="Q17" s="25">
        <f t="shared" si="11"/>
        <v>3.7147000000000001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21432.53</v>
      </c>
      <c r="C18" s="23">
        <f t="shared" si="0"/>
        <v>1786.04</v>
      </c>
      <c r="D18" s="23">
        <f t="shared" si="2"/>
        <v>47323.03</v>
      </c>
      <c r="E18" s="23">
        <f t="shared" si="3"/>
        <v>3943.59</v>
      </c>
      <c r="F18" s="24">
        <f t="shared" si="4"/>
        <v>23.948899999999998</v>
      </c>
      <c r="G18" s="25">
        <f t="shared" si="5"/>
        <v>4.7897999999999996</v>
      </c>
      <c r="H18" s="25">
        <f t="shared" si="1"/>
        <v>6.2267000000000001</v>
      </c>
      <c r="I18" s="25">
        <f t="shared" si="1"/>
        <v>8.3820999999999994</v>
      </c>
      <c r="J18" s="25">
        <f t="shared" si="1"/>
        <v>11.974500000000001</v>
      </c>
      <c r="K18" s="25">
        <f t="shared" si="1"/>
        <v>13.4114</v>
      </c>
      <c r="L18" s="26">
        <f t="shared" si="6"/>
        <v>207.43</v>
      </c>
      <c r="M18" s="25">
        <f t="shared" si="7"/>
        <v>1.2597</v>
      </c>
      <c r="N18" s="26">
        <f t="shared" si="8"/>
        <v>414.87</v>
      </c>
      <c r="O18" s="25">
        <f t="shared" si="9"/>
        <v>2.5194000000000001</v>
      </c>
      <c r="P18" s="26">
        <f t="shared" si="10"/>
        <v>622.29999999999995</v>
      </c>
      <c r="Q18" s="25">
        <f t="shared" si="11"/>
        <v>3.7791000000000001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21798.17</v>
      </c>
      <c r="C19" s="23">
        <f t="shared" si="0"/>
        <v>1816.51</v>
      </c>
      <c r="D19" s="23">
        <f t="shared" si="2"/>
        <v>48130.36</v>
      </c>
      <c r="E19" s="23">
        <f t="shared" si="3"/>
        <v>4010.86</v>
      </c>
      <c r="F19" s="24">
        <f t="shared" si="4"/>
        <v>24.357500000000002</v>
      </c>
      <c r="G19" s="25">
        <f t="shared" si="5"/>
        <v>4.8715000000000002</v>
      </c>
      <c r="H19" s="25">
        <f t="shared" si="1"/>
        <v>6.3330000000000002</v>
      </c>
      <c r="I19" s="25">
        <f t="shared" si="1"/>
        <v>8.5251000000000001</v>
      </c>
      <c r="J19" s="25">
        <f t="shared" si="1"/>
        <v>12.178800000000001</v>
      </c>
      <c r="K19" s="25">
        <f t="shared" si="1"/>
        <v>13.6402</v>
      </c>
      <c r="L19" s="26">
        <f t="shared" si="6"/>
        <v>210.97</v>
      </c>
      <c r="M19" s="25">
        <f t="shared" si="7"/>
        <v>1.2811999999999999</v>
      </c>
      <c r="N19" s="26">
        <f t="shared" si="8"/>
        <v>421.94</v>
      </c>
      <c r="O19" s="25">
        <f t="shared" si="9"/>
        <v>2.5623999999999998</v>
      </c>
      <c r="P19" s="26">
        <f t="shared" si="10"/>
        <v>632.91</v>
      </c>
      <c r="Q19" s="25">
        <f t="shared" si="11"/>
        <v>3.8435999999999999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22163.81</v>
      </c>
      <c r="C20" s="23">
        <f t="shared" si="0"/>
        <v>1846.98</v>
      </c>
      <c r="D20" s="23">
        <f t="shared" si="2"/>
        <v>48937.69</v>
      </c>
      <c r="E20" s="23">
        <f t="shared" si="3"/>
        <v>4078.14</v>
      </c>
      <c r="F20" s="24">
        <f t="shared" si="4"/>
        <v>24.765999999999998</v>
      </c>
      <c r="G20" s="25">
        <f t="shared" si="5"/>
        <v>4.9531999999999998</v>
      </c>
      <c r="H20" s="25">
        <f t="shared" si="1"/>
        <v>6.4391999999999996</v>
      </c>
      <c r="I20" s="25">
        <f t="shared" si="1"/>
        <v>8.6681000000000008</v>
      </c>
      <c r="J20" s="25">
        <f t="shared" si="1"/>
        <v>12.382999999999999</v>
      </c>
      <c r="K20" s="25">
        <f t="shared" si="1"/>
        <v>13.869</v>
      </c>
      <c r="L20" s="26">
        <f t="shared" si="6"/>
        <v>214.51</v>
      </c>
      <c r="M20" s="25">
        <f t="shared" si="7"/>
        <v>1.3027</v>
      </c>
      <c r="N20" s="26">
        <f t="shared" si="8"/>
        <v>429.02</v>
      </c>
      <c r="O20" s="25">
        <f t="shared" si="9"/>
        <v>2.6053999999999999</v>
      </c>
      <c r="P20" s="26">
        <f t="shared" si="10"/>
        <v>643.53</v>
      </c>
      <c r="Q20" s="25">
        <f t="shared" si="11"/>
        <v>3.9081000000000001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22522.400000000001</v>
      </c>
      <c r="C21" s="23">
        <f t="shared" si="0"/>
        <v>1876.87</v>
      </c>
      <c r="D21" s="23">
        <f t="shared" si="2"/>
        <v>49729.46</v>
      </c>
      <c r="E21" s="23">
        <f t="shared" si="3"/>
        <v>4144.12</v>
      </c>
      <c r="F21" s="24">
        <f t="shared" si="4"/>
        <v>25.166699999999999</v>
      </c>
      <c r="G21" s="25">
        <f t="shared" si="5"/>
        <v>5.0332999999999997</v>
      </c>
      <c r="H21" s="25">
        <f t="shared" si="1"/>
        <v>6.5433000000000003</v>
      </c>
      <c r="I21" s="25">
        <f t="shared" si="1"/>
        <v>8.8082999999999991</v>
      </c>
      <c r="J21" s="25">
        <f t="shared" si="1"/>
        <v>12.583399999999999</v>
      </c>
      <c r="K21" s="25">
        <f t="shared" si="1"/>
        <v>14.093400000000001</v>
      </c>
      <c r="L21" s="26">
        <f t="shared" si="6"/>
        <v>217.98</v>
      </c>
      <c r="M21" s="25">
        <f t="shared" si="7"/>
        <v>1.3238000000000001</v>
      </c>
      <c r="N21" s="26">
        <f t="shared" si="8"/>
        <v>435.96</v>
      </c>
      <c r="O21" s="25">
        <f t="shared" si="9"/>
        <v>2.6475</v>
      </c>
      <c r="P21" s="26">
        <f t="shared" si="10"/>
        <v>653.94000000000005</v>
      </c>
      <c r="Q21" s="25">
        <f t="shared" si="11"/>
        <v>3.9712999999999998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22880.87</v>
      </c>
      <c r="C22" s="23">
        <f t="shared" si="0"/>
        <v>1906.74</v>
      </c>
      <c r="D22" s="23">
        <f t="shared" si="2"/>
        <v>50520.959999999999</v>
      </c>
      <c r="E22" s="23">
        <f t="shared" si="3"/>
        <v>4210.08</v>
      </c>
      <c r="F22" s="24">
        <f t="shared" si="4"/>
        <v>25.567299999999999</v>
      </c>
      <c r="G22" s="25">
        <f t="shared" si="5"/>
        <v>5.1135000000000002</v>
      </c>
      <c r="H22" s="25">
        <f t="shared" si="5"/>
        <v>6.6475</v>
      </c>
      <c r="I22" s="25">
        <f t="shared" si="5"/>
        <v>8.9486000000000008</v>
      </c>
      <c r="J22" s="25">
        <f t="shared" si="5"/>
        <v>12.7837</v>
      </c>
      <c r="K22" s="25">
        <f t="shared" si="5"/>
        <v>14.3177</v>
      </c>
      <c r="L22" s="26">
        <f t="shared" si="6"/>
        <v>221.45</v>
      </c>
      <c r="M22" s="25">
        <f t="shared" si="7"/>
        <v>1.3448</v>
      </c>
      <c r="N22" s="26">
        <f t="shared" si="8"/>
        <v>442.9</v>
      </c>
      <c r="O22" s="25">
        <f t="shared" si="9"/>
        <v>2.6897000000000002</v>
      </c>
      <c r="P22" s="26">
        <f t="shared" si="10"/>
        <v>664.35</v>
      </c>
      <c r="Q22" s="25">
        <f t="shared" si="11"/>
        <v>4.0345000000000004</v>
      </c>
      <c r="R22" s="26">
        <f t="shared" si="12"/>
        <v>0</v>
      </c>
      <c r="S22" s="26">
        <f t="shared" si="13"/>
        <v>0</v>
      </c>
    </row>
    <row r="23" spans="1:24" s="10" customFormat="1" x14ac:dyDescent="0.3">
      <c r="A23" s="40">
        <v>31</v>
      </c>
      <c r="B23" s="6">
        <v>23239.32</v>
      </c>
      <c r="C23" s="23">
        <f t="shared" si="0"/>
        <v>1936.61</v>
      </c>
      <c r="D23" s="23">
        <f t="shared" si="2"/>
        <v>51312.42</v>
      </c>
      <c r="E23" s="23">
        <f t="shared" si="3"/>
        <v>4276.03</v>
      </c>
      <c r="F23" s="24">
        <f t="shared" si="4"/>
        <v>25.9678</v>
      </c>
      <c r="G23" s="25">
        <f t="shared" si="5"/>
        <v>5.1936</v>
      </c>
      <c r="H23" s="25">
        <f t="shared" si="5"/>
        <v>6.7515999999999998</v>
      </c>
      <c r="I23" s="25">
        <f t="shared" si="5"/>
        <v>9.0886999999999993</v>
      </c>
      <c r="J23" s="25">
        <f t="shared" si="5"/>
        <v>12.9839</v>
      </c>
      <c r="K23" s="25">
        <f t="shared" si="5"/>
        <v>14.542</v>
      </c>
      <c r="L23" s="26">
        <f t="shared" si="6"/>
        <v>224.92</v>
      </c>
      <c r="M23" s="25">
        <f t="shared" si="7"/>
        <v>1.3658999999999999</v>
      </c>
      <c r="N23" s="26">
        <f t="shared" si="8"/>
        <v>449.84</v>
      </c>
      <c r="O23" s="25">
        <f t="shared" si="9"/>
        <v>2.7317999999999998</v>
      </c>
      <c r="P23" s="26">
        <f t="shared" si="10"/>
        <v>674.76</v>
      </c>
      <c r="Q23" s="25">
        <f t="shared" si="11"/>
        <v>4.0976999999999997</v>
      </c>
      <c r="R23" s="26">
        <f t="shared" si="12"/>
        <v>0</v>
      </c>
      <c r="S23" s="26">
        <f t="shared" si="13"/>
        <v>0</v>
      </c>
    </row>
    <row r="24" spans="1:24" s="14" customFormat="1" x14ac:dyDescent="0.3">
      <c r="A24" s="39" t="s">
        <v>23</v>
      </c>
      <c r="B24" s="33"/>
      <c r="C24" s="29"/>
      <c r="D24" s="29"/>
      <c r="E24" s="28"/>
      <c r="F24" s="28"/>
      <c r="H24" s="27" t="s">
        <v>19</v>
      </c>
      <c r="I24" s="27"/>
      <c r="J24" s="27"/>
      <c r="K24" s="27"/>
      <c r="L24" s="27"/>
      <c r="M24" s="10"/>
      <c r="N24" s="27" t="s">
        <v>20</v>
      </c>
      <c r="O24" s="27"/>
      <c r="P24" s="27"/>
      <c r="Q24" s="27"/>
      <c r="R24" s="30"/>
      <c r="S24" s="17"/>
      <c r="T24" s="10"/>
      <c r="U24" s="10"/>
      <c r="V24" s="10"/>
      <c r="X24" s="10"/>
    </row>
    <row r="25" spans="1:24" s="10" customFormat="1" x14ac:dyDescent="0.3">
      <c r="A25" s="39" t="s">
        <v>21</v>
      </c>
      <c r="B25" s="34"/>
      <c r="C25" s="30"/>
      <c r="D25" s="30"/>
      <c r="E25" s="27"/>
      <c r="F25" s="27"/>
      <c r="H25" s="27" t="s">
        <v>22</v>
      </c>
      <c r="I25" s="27"/>
      <c r="J25" s="27"/>
      <c r="K25" s="27"/>
      <c r="L25" s="27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  <row r="35" spans="1:19" s="10" customFormat="1" x14ac:dyDescent="0.3">
      <c r="A35" s="37"/>
      <c r="B35" s="35"/>
      <c r="C35" s="15"/>
      <c r="D35" s="15"/>
      <c r="R35" s="15"/>
      <c r="S3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K5 A7 A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X33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8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34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15342.7</v>
      </c>
      <c r="C6" s="23">
        <f t="shared" ref="C6:C21" si="0">ROUND($B6/12,2)</f>
        <v>1278.56</v>
      </c>
      <c r="D6" s="23">
        <f>ROUND($B6*$M$1/100,2)</f>
        <v>33876.68</v>
      </c>
      <c r="E6" s="23">
        <f>ROUND(($B6*$M$1/100)/12,2)</f>
        <v>2823.06</v>
      </c>
      <c r="F6" s="24">
        <f>ROUND(($B6*$M$1/100)/1976,4)</f>
        <v>17.144100000000002</v>
      </c>
      <c r="G6" s="25">
        <f>ROUND($F6*G$4,4)</f>
        <v>3.4287999999999998</v>
      </c>
      <c r="H6" s="25">
        <f t="shared" ref="H6:K21" si="1">ROUND($F6*H$4,4)</f>
        <v>4.4574999999999996</v>
      </c>
      <c r="I6" s="25">
        <f t="shared" si="1"/>
        <v>6.0004</v>
      </c>
      <c r="J6" s="25">
        <f t="shared" si="1"/>
        <v>8.5721000000000007</v>
      </c>
      <c r="K6" s="25">
        <f t="shared" si="1"/>
        <v>9.6006999999999998</v>
      </c>
      <c r="L6" s="26">
        <f>ROUND($E6*L$4,2)</f>
        <v>148.49</v>
      </c>
      <c r="M6" s="25">
        <f>ROUND($F6*L$4,4)</f>
        <v>0.90180000000000005</v>
      </c>
      <c r="N6" s="26">
        <f>ROUND($E6*N$4,2)</f>
        <v>296.99</v>
      </c>
      <c r="O6" s="25">
        <f>ROUND($F6*N$4,4)</f>
        <v>1.8036000000000001</v>
      </c>
      <c r="P6" s="26">
        <f>ROUND($E6*P$4,2)</f>
        <v>445.48</v>
      </c>
      <c r="Q6" s="25">
        <f>ROUND($F6*P$4,4)</f>
        <v>2.7052999999999998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16508.02</v>
      </c>
      <c r="C7" s="23">
        <f t="shared" si="0"/>
        <v>1375.67</v>
      </c>
      <c r="D7" s="23">
        <f t="shared" ref="D7:D21" si="2">ROUND($B7*$M$1/100,2)</f>
        <v>36449.71</v>
      </c>
      <c r="E7" s="23">
        <f t="shared" ref="E7:E21" si="3">ROUND(($B7*$M$1/100)/12,2)</f>
        <v>3037.48</v>
      </c>
      <c r="F7" s="24">
        <f t="shared" ref="F7:F21" si="4">ROUND(($B7*$M$1/100)/1976,4)</f>
        <v>18.446200000000001</v>
      </c>
      <c r="G7" s="25">
        <f t="shared" ref="G7:G21" si="5">ROUND($F7*G$4,4)</f>
        <v>3.6892</v>
      </c>
      <c r="H7" s="25">
        <f t="shared" si="1"/>
        <v>4.7960000000000003</v>
      </c>
      <c r="I7" s="25">
        <f t="shared" si="1"/>
        <v>6.4561999999999999</v>
      </c>
      <c r="J7" s="25">
        <f t="shared" si="1"/>
        <v>9.2231000000000005</v>
      </c>
      <c r="K7" s="25">
        <f t="shared" si="1"/>
        <v>10.3299</v>
      </c>
      <c r="L7" s="26">
        <f t="shared" ref="L7:L21" si="6">ROUND($E7*L$4,2)</f>
        <v>159.77000000000001</v>
      </c>
      <c r="M7" s="25">
        <f t="shared" ref="M7:M21" si="7">ROUND($F7*L$4,4)</f>
        <v>0.97030000000000005</v>
      </c>
      <c r="N7" s="26">
        <f t="shared" ref="N7:N21" si="8">ROUND($E7*N$4,2)</f>
        <v>319.54000000000002</v>
      </c>
      <c r="O7" s="25">
        <f t="shared" ref="O7:O21" si="9">ROUND($F7*N$4,4)</f>
        <v>1.9404999999999999</v>
      </c>
      <c r="P7" s="26">
        <f t="shared" ref="P7:P21" si="10">ROUND($E7*P$4,2)</f>
        <v>479.31</v>
      </c>
      <c r="Q7" s="25">
        <f t="shared" ref="Q7:Q21" si="11">ROUND($F7*P$4,4)</f>
        <v>2.9108000000000001</v>
      </c>
      <c r="R7" s="26">
        <f t="shared" ref="R7:R21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66.23</v>
      </c>
      <c r="S7" s="26">
        <f t="shared" ref="S7:S21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33.11</v>
      </c>
    </row>
    <row r="8" spans="1:19" s="10" customFormat="1" x14ac:dyDescent="0.3">
      <c r="A8" s="40">
        <v>3</v>
      </c>
      <c r="B8" s="6">
        <v>16776.96</v>
      </c>
      <c r="C8" s="23">
        <f t="shared" si="0"/>
        <v>1398.08</v>
      </c>
      <c r="D8" s="23">
        <f t="shared" si="2"/>
        <v>37043.53</v>
      </c>
      <c r="E8" s="23">
        <f t="shared" si="3"/>
        <v>3086.96</v>
      </c>
      <c r="F8" s="24">
        <f t="shared" si="4"/>
        <v>18.746700000000001</v>
      </c>
      <c r="G8" s="25">
        <f t="shared" si="5"/>
        <v>3.7492999999999999</v>
      </c>
      <c r="H8" s="25">
        <f t="shared" si="1"/>
        <v>4.8741000000000003</v>
      </c>
      <c r="I8" s="25">
        <f t="shared" si="1"/>
        <v>6.5613000000000001</v>
      </c>
      <c r="J8" s="25">
        <f t="shared" si="1"/>
        <v>9.3734000000000002</v>
      </c>
      <c r="K8" s="25">
        <f t="shared" si="1"/>
        <v>10.498200000000001</v>
      </c>
      <c r="L8" s="26">
        <f t="shared" si="6"/>
        <v>162.37</v>
      </c>
      <c r="M8" s="25">
        <f t="shared" si="7"/>
        <v>0.98609999999999998</v>
      </c>
      <c r="N8" s="26">
        <f t="shared" si="8"/>
        <v>324.75</v>
      </c>
      <c r="O8" s="25">
        <f t="shared" si="9"/>
        <v>1.9722</v>
      </c>
      <c r="P8" s="26">
        <f t="shared" si="10"/>
        <v>487.12</v>
      </c>
      <c r="Q8" s="25">
        <f t="shared" si="11"/>
        <v>2.9582000000000002</v>
      </c>
      <c r="R8" s="26">
        <f t="shared" si="12"/>
        <v>66.23</v>
      </c>
      <c r="S8" s="26">
        <f t="shared" si="13"/>
        <v>33.11</v>
      </c>
    </row>
    <row r="9" spans="1:19" s="10" customFormat="1" x14ac:dyDescent="0.3">
      <c r="A9" s="40">
        <v>5</v>
      </c>
      <c r="B9" s="6">
        <v>17135.52</v>
      </c>
      <c r="C9" s="23">
        <f t="shared" si="0"/>
        <v>1427.96</v>
      </c>
      <c r="D9" s="23">
        <f t="shared" si="2"/>
        <v>37835.230000000003</v>
      </c>
      <c r="E9" s="23">
        <f t="shared" si="3"/>
        <v>3152.94</v>
      </c>
      <c r="F9" s="24">
        <f t="shared" si="4"/>
        <v>19.147400000000001</v>
      </c>
      <c r="G9" s="25">
        <f t="shared" si="5"/>
        <v>3.8294999999999999</v>
      </c>
      <c r="H9" s="25">
        <f t="shared" si="1"/>
        <v>4.9782999999999999</v>
      </c>
      <c r="I9" s="25">
        <f t="shared" si="1"/>
        <v>6.7016</v>
      </c>
      <c r="J9" s="25">
        <f t="shared" si="1"/>
        <v>9.5737000000000005</v>
      </c>
      <c r="K9" s="25">
        <f t="shared" si="1"/>
        <v>10.7225</v>
      </c>
      <c r="L9" s="26">
        <f t="shared" si="6"/>
        <v>165.84</v>
      </c>
      <c r="M9" s="25">
        <f t="shared" si="7"/>
        <v>1.0072000000000001</v>
      </c>
      <c r="N9" s="26">
        <f t="shared" si="8"/>
        <v>331.69</v>
      </c>
      <c r="O9" s="25">
        <f t="shared" si="9"/>
        <v>2.0143</v>
      </c>
      <c r="P9" s="26">
        <f t="shared" si="10"/>
        <v>497.53</v>
      </c>
      <c r="Q9" s="25">
        <f t="shared" si="11"/>
        <v>3.0215000000000001</v>
      </c>
      <c r="R9" s="26">
        <f t="shared" si="12"/>
        <v>66.23</v>
      </c>
      <c r="S9" s="26">
        <f t="shared" si="13"/>
        <v>33.11</v>
      </c>
    </row>
    <row r="10" spans="1:19" s="10" customFormat="1" x14ac:dyDescent="0.3">
      <c r="A10" s="40">
        <v>7</v>
      </c>
      <c r="B10" s="6">
        <v>19451.96</v>
      </c>
      <c r="C10" s="23">
        <f t="shared" si="0"/>
        <v>1621</v>
      </c>
      <c r="D10" s="23">
        <f t="shared" si="2"/>
        <v>42949.93</v>
      </c>
      <c r="E10" s="23">
        <f t="shared" si="3"/>
        <v>3579.16</v>
      </c>
      <c r="F10" s="24">
        <f t="shared" si="4"/>
        <v>21.735800000000001</v>
      </c>
      <c r="G10" s="25">
        <f t="shared" si="5"/>
        <v>4.3472</v>
      </c>
      <c r="H10" s="25">
        <f t="shared" si="1"/>
        <v>5.6513</v>
      </c>
      <c r="I10" s="25">
        <f t="shared" si="1"/>
        <v>7.6074999999999999</v>
      </c>
      <c r="J10" s="25">
        <f t="shared" si="1"/>
        <v>10.867900000000001</v>
      </c>
      <c r="K10" s="25">
        <f t="shared" si="1"/>
        <v>12.172000000000001</v>
      </c>
      <c r="L10" s="26">
        <f t="shared" si="6"/>
        <v>188.26</v>
      </c>
      <c r="M10" s="25">
        <f t="shared" si="7"/>
        <v>1.1433</v>
      </c>
      <c r="N10" s="26">
        <f t="shared" si="8"/>
        <v>376.53</v>
      </c>
      <c r="O10" s="25">
        <f t="shared" si="9"/>
        <v>2.2866</v>
      </c>
      <c r="P10" s="26">
        <f t="shared" si="10"/>
        <v>564.79</v>
      </c>
      <c r="Q10" s="25">
        <f t="shared" si="11"/>
        <v>3.4298999999999999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20000.45</v>
      </c>
      <c r="C11" s="23">
        <f t="shared" si="0"/>
        <v>1666.7</v>
      </c>
      <c r="D11" s="23">
        <f t="shared" si="2"/>
        <v>44160.99</v>
      </c>
      <c r="E11" s="23">
        <f t="shared" si="3"/>
        <v>3680.08</v>
      </c>
      <c r="F11" s="24">
        <f t="shared" si="4"/>
        <v>22.348700000000001</v>
      </c>
      <c r="G11" s="25">
        <f t="shared" si="5"/>
        <v>4.4696999999999996</v>
      </c>
      <c r="H11" s="25">
        <f t="shared" si="1"/>
        <v>5.8106999999999998</v>
      </c>
      <c r="I11" s="25">
        <f t="shared" si="1"/>
        <v>7.8220000000000001</v>
      </c>
      <c r="J11" s="25">
        <f t="shared" si="1"/>
        <v>11.1744</v>
      </c>
      <c r="K11" s="25">
        <f t="shared" si="1"/>
        <v>12.5153</v>
      </c>
      <c r="L11" s="26">
        <f t="shared" si="6"/>
        <v>193.57</v>
      </c>
      <c r="M11" s="25">
        <f t="shared" si="7"/>
        <v>1.1755</v>
      </c>
      <c r="N11" s="26">
        <f t="shared" si="8"/>
        <v>387.14</v>
      </c>
      <c r="O11" s="25">
        <f t="shared" si="9"/>
        <v>2.3511000000000002</v>
      </c>
      <c r="P11" s="26">
        <f t="shared" si="10"/>
        <v>580.72</v>
      </c>
      <c r="Q11" s="25">
        <f t="shared" si="11"/>
        <v>3.5266000000000002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20366.060000000001</v>
      </c>
      <c r="C12" s="23">
        <f t="shared" si="0"/>
        <v>1697.17</v>
      </c>
      <c r="D12" s="23">
        <f t="shared" si="2"/>
        <v>44968.26</v>
      </c>
      <c r="E12" s="23">
        <f t="shared" si="3"/>
        <v>3747.36</v>
      </c>
      <c r="F12" s="24">
        <f t="shared" si="4"/>
        <v>22.757200000000001</v>
      </c>
      <c r="G12" s="25">
        <f t="shared" si="5"/>
        <v>4.5514000000000001</v>
      </c>
      <c r="H12" s="25">
        <f t="shared" si="1"/>
        <v>5.9169</v>
      </c>
      <c r="I12" s="25">
        <f t="shared" si="1"/>
        <v>7.9649999999999999</v>
      </c>
      <c r="J12" s="25">
        <f t="shared" si="1"/>
        <v>11.3786</v>
      </c>
      <c r="K12" s="25">
        <f t="shared" si="1"/>
        <v>12.744</v>
      </c>
      <c r="L12" s="26">
        <f t="shared" si="6"/>
        <v>197.11</v>
      </c>
      <c r="M12" s="25">
        <f t="shared" si="7"/>
        <v>1.1970000000000001</v>
      </c>
      <c r="N12" s="26">
        <f t="shared" si="8"/>
        <v>394.22</v>
      </c>
      <c r="O12" s="25">
        <f t="shared" si="9"/>
        <v>2.3940999999999999</v>
      </c>
      <c r="P12" s="26">
        <f t="shared" si="10"/>
        <v>591.33000000000004</v>
      </c>
      <c r="Q12" s="25">
        <f t="shared" si="11"/>
        <v>3.5911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20914.53</v>
      </c>
      <c r="C13" s="23">
        <f t="shared" si="0"/>
        <v>1742.88</v>
      </c>
      <c r="D13" s="23">
        <f t="shared" si="2"/>
        <v>46179.28</v>
      </c>
      <c r="E13" s="23">
        <f t="shared" si="3"/>
        <v>3848.27</v>
      </c>
      <c r="F13" s="24">
        <f t="shared" si="4"/>
        <v>23.370100000000001</v>
      </c>
      <c r="G13" s="25">
        <f t="shared" si="5"/>
        <v>4.6740000000000004</v>
      </c>
      <c r="H13" s="25">
        <f t="shared" si="1"/>
        <v>6.0762</v>
      </c>
      <c r="I13" s="25">
        <f t="shared" si="1"/>
        <v>8.1795000000000009</v>
      </c>
      <c r="J13" s="25">
        <f t="shared" si="1"/>
        <v>11.6851</v>
      </c>
      <c r="K13" s="25">
        <f t="shared" si="1"/>
        <v>13.087300000000001</v>
      </c>
      <c r="L13" s="26">
        <f t="shared" si="6"/>
        <v>202.42</v>
      </c>
      <c r="M13" s="25">
        <f t="shared" si="7"/>
        <v>1.2293000000000001</v>
      </c>
      <c r="N13" s="26">
        <f t="shared" si="8"/>
        <v>404.84</v>
      </c>
      <c r="O13" s="25">
        <f t="shared" si="9"/>
        <v>2.4584999999999999</v>
      </c>
      <c r="P13" s="26">
        <f t="shared" si="10"/>
        <v>607.26</v>
      </c>
      <c r="Q13" s="25">
        <f t="shared" si="11"/>
        <v>3.6878000000000002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21463.02</v>
      </c>
      <c r="C14" s="23">
        <f t="shared" si="0"/>
        <v>1788.59</v>
      </c>
      <c r="D14" s="23">
        <f t="shared" si="2"/>
        <v>47390.35</v>
      </c>
      <c r="E14" s="23">
        <f t="shared" si="3"/>
        <v>3949.2</v>
      </c>
      <c r="F14" s="24">
        <f t="shared" si="4"/>
        <v>23.983000000000001</v>
      </c>
      <c r="G14" s="25">
        <f t="shared" si="5"/>
        <v>4.7965999999999998</v>
      </c>
      <c r="H14" s="25">
        <f t="shared" si="1"/>
        <v>6.2355999999999998</v>
      </c>
      <c r="I14" s="25">
        <f t="shared" si="1"/>
        <v>8.3940999999999999</v>
      </c>
      <c r="J14" s="25">
        <f t="shared" si="1"/>
        <v>11.9915</v>
      </c>
      <c r="K14" s="25">
        <f t="shared" si="1"/>
        <v>13.4305</v>
      </c>
      <c r="L14" s="26">
        <f t="shared" si="6"/>
        <v>207.73</v>
      </c>
      <c r="M14" s="25">
        <f t="shared" si="7"/>
        <v>1.2615000000000001</v>
      </c>
      <c r="N14" s="26">
        <f t="shared" si="8"/>
        <v>415.46</v>
      </c>
      <c r="O14" s="25">
        <f t="shared" si="9"/>
        <v>2.5230000000000001</v>
      </c>
      <c r="P14" s="26">
        <f t="shared" si="10"/>
        <v>623.17999999999995</v>
      </c>
      <c r="Q14" s="25">
        <f t="shared" si="11"/>
        <v>3.7845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22011.48</v>
      </c>
      <c r="C15" s="23">
        <f t="shared" si="0"/>
        <v>1834.29</v>
      </c>
      <c r="D15" s="23">
        <f t="shared" si="2"/>
        <v>48601.35</v>
      </c>
      <c r="E15" s="23">
        <f t="shared" si="3"/>
        <v>4050.11</v>
      </c>
      <c r="F15" s="24">
        <f t="shared" si="4"/>
        <v>24.595800000000001</v>
      </c>
      <c r="G15" s="25">
        <f t="shared" si="5"/>
        <v>4.9192</v>
      </c>
      <c r="H15" s="25">
        <f t="shared" si="1"/>
        <v>6.3948999999999998</v>
      </c>
      <c r="I15" s="25">
        <f t="shared" si="1"/>
        <v>8.6084999999999994</v>
      </c>
      <c r="J15" s="25">
        <f t="shared" si="1"/>
        <v>12.2979</v>
      </c>
      <c r="K15" s="25">
        <f t="shared" si="1"/>
        <v>13.7736</v>
      </c>
      <c r="L15" s="26">
        <f t="shared" si="6"/>
        <v>213.04</v>
      </c>
      <c r="M15" s="25">
        <f t="shared" si="7"/>
        <v>1.2937000000000001</v>
      </c>
      <c r="N15" s="26">
        <f t="shared" si="8"/>
        <v>426.07</v>
      </c>
      <c r="O15" s="25">
        <f t="shared" si="9"/>
        <v>2.5874999999999999</v>
      </c>
      <c r="P15" s="26">
        <f t="shared" si="10"/>
        <v>639.11</v>
      </c>
      <c r="Q15" s="25">
        <f t="shared" si="11"/>
        <v>3.8812000000000002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22552.32</v>
      </c>
      <c r="C16" s="23">
        <f t="shared" si="0"/>
        <v>1879.36</v>
      </c>
      <c r="D16" s="23">
        <f t="shared" si="2"/>
        <v>49795.519999999997</v>
      </c>
      <c r="E16" s="23">
        <f t="shared" si="3"/>
        <v>4149.63</v>
      </c>
      <c r="F16" s="24">
        <f t="shared" si="4"/>
        <v>25.200199999999999</v>
      </c>
      <c r="G16" s="25">
        <f t="shared" si="5"/>
        <v>5.04</v>
      </c>
      <c r="H16" s="25">
        <f t="shared" si="1"/>
        <v>6.5521000000000003</v>
      </c>
      <c r="I16" s="25">
        <f t="shared" si="1"/>
        <v>8.8201000000000001</v>
      </c>
      <c r="J16" s="25">
        <f t="shared" si="1"/>
        <v>12.600099999999999</v>
      </c>
      <c r="K16" s="25">
        <f t="shared" si="1"/>
        <v>14.1121</v>
      </c>
      <c r="L16" s="26">
        <f t="shared" si="6"/>
        <v>218.27</v>
      </c>
      <c r="M16" s="25">
        <f t="shared" si="7"/>
        <v>1.3254999999999999</v>
      </c>
      <c r="N16" s="26">
        <f t="shared" si="8"/>
        <v>436.54</v>
      </c>
      <c r="O16" s="25">
        <f t="shared" si="9"/>
        <v>2.6511</v>
      </c>
      <c r="P16" s="26">
        <f t="shared" si="10"/>
        <v>654.80999999999995</v>
      </c>
      <c r="Q16" s="25">
        <f t="shared" si="11"/>
        <v>3.9765999999999999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23090.05</v>
      </c>
      <c r="C17" s="23">
        <f t="shared" si="0"/>
        <v>1924.17</v>
      </c>
      <c r="D17" s="23">
        <f t="shared" si="2"/>
        <v>50982.83</v>
      </c>
      <c r="E17" s="23">
        <f t="shared" si="3"/>
        <v>4248.57</v>
      </c>
      <c r="F17" s="24">
        <f t="shared" si="4"/>
        <v>25.800999999999998</v>
      </c>
      <c r="G17" s="25">
        <f t="shared" si="5"/>
        <v>5.1601999999999997</v>
      </c>
      <c r="H17" s="25">
        <f t="shared" si="1"/>
        <v>6.7083000000000004</v>
      </c>
      <c r="I17" s="25">
        <f t="shared" si="1"/>
        <v>9.0304000000000002</v>
      </c>
      <c r="J17" s="25">
        <f t="shared" si="1"/>
        <v>12.900499999999999</v>
      </c>
      <c r="K17" s="25">
        <f t="shared" si="1"/>
        <v>14.448600000000001</v>
      </c>
      <c r="L17" s="26">
        <f t="shared" si="6"/>
        <v>223.47</v>
      </c>
      <c r="M17" s="25">
        <f t="shared" si="7"/>
        <v>1.3571</v>
      </c>
      <c r="N17" s="26">
        <f t="shared" si="8"/>
        <v>446.95</v>
      </c>
      <c r="O17" s="25">
        <f t="shared" si="9"/>
        <v>2.7143000000000002</v>
      </c>
      <c r="P17" s="26">
        <f t="shared" si="10"/>
        <v>670.42</v>
      </c>
      <c r="Q17" s="25">
        <f t="shared" si="11"/>
        <v>4.0713999999999997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23627.759999999998</v>
      </c>
      <c r="C18" s="23">
        <f t="shared" si="0"/>
        <v>1968.98</v>
      </c>
      <c r="D18" s="23">
        <f t="shared" si="2"/>
        <v>52170.09</v>
      </c>
      <c r="E18" s="23">
        <f t="shared" si="3"/>
        <v>4347.51</v>
      </c>
      <c r="F18" s="24">
        <f t="shared" si="4"/>
        <v>26.401900000000001</v>
      </c>
      <c r="G18" s="25">
        <f t="shared" si="5"/>
        <v>5.2804000000000002</v>
      </c>
      <c r="H18" s="25">
        <f t="shared" si="1"/>
        <v>6.8644999999999996</v>
      </c>
      <c r="I18" s="25">
        <f t="shared" si="1"/>
        <v>9.2407000000000004</v>
      </c>
      <c r="J18" s="25">
        <f t="shared" si="1"/>
        <v>13.201000000000001</v>
      </c>
      <c r="K18" s="25">
        <f t="shared" si="1"/>
        <v>14.7851</v>
      </c>
      <c r="L18" s="26">
        <f t="shared" si="6"/>
        <v>228.68</v>
      </c>
      <c r="M18" s="25">
        <f t="shared" si="7"/>
        <v>1.3887</v>
      </c>
      <c r="N18" s="26">
        <f t="shared" si="8"/>
        <v>457.36</v>
      </c>
      <c r="O18" s="25">
        <f t="shared" si="9"/>
        <v>2.7774999999999999</v>
      </c>
      <c r="P18" s="26">
        <f t="shared" si="10"/>
        <v>686.04</v>
      </c>
      <c r="Q18" s="25">
        <f t="shared" si="11"/>
        <v>4.1661999999999999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24165.49</v>
      </c>
      <c r="C19" s="23">
        <f t="shared" si="0"/>
        <v>2013.79</v>
      </c>
      <c r="D19" s="23">
        <f t="shared" si="2"/>
        <v>53357.4</v>
      </c>
      <c r="E19" s="23">
        <f t="shared" si="3"/>
        <v>4446.45</v>
      </c>
      <c r="F19" s="24">
        <f t="shared" si="4"/>
        <v>27.002700000000001</v>
      </c>
      <c r="G19" s="25">
        <f t="shared" si="5"/>
        <v>5.4005000000000001</v>
      </c>
      <c r="H19" s="25">
        <f t="shared" si="1"/>
        <v>7.0206999999999997</v>
      </c>
      <c r="I19" s="25">
        <f t="shared" si="1"/>
        <v>9.4509000000000007</v>
      </c>
      <c r="J19" s="25">
        <f t="shared" si="1"/>
        <v>13.5014</v>
      </c>
      <c r="K19" s="25">
        <f t="shared" si="1"/>
        <v>15.121499999999999</v>
      </c>
      <c r="L19" s="26">
        <f t="shared" si="6"/>
        <v>233.88</v>
      </c>
      <c r="M19" s="25">
        <f t="shared" si="7"/>
        <v>1.4202999999999999</v>
      </c>
      <c r="N19" s="26">
        <f t="shared" si="8"/>
        <v>467.77</v>
      </c>
      <c r="O19" s="25">
        <f t="shared" si="9"/>
        <v>2.8407</v>
      </c>
      <c r="P19" s="26">
        <f t="shared" si="10"/>
        <v>701.65</v>
      </c>
      <c r="Q19" s="25">
        <f t="shared" si="11"/>
        <v>4.2610000000000001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24703.200000000001</v>
      </c>
      <c r="C20" s="23">
        <f t="shared" si="0"/>
        <v>2058.6</v>
      </c>
      <c r="D20" s="23">
        <f t="shared" si="2"/>
        <v>54544.67</v>
      </c>
      <c r="E20" s="23">
        <f t="shared" si="3"/>
        <v>4545.3900000000003</v>
      </c>
      <c r="F20" s="24">
        <f t="shared" si="4"/>
        <v>27.6036</v>
      </c>
      <c r="G20" s="25">
        <f t="shared" si="5"/>
        <v>5.5206999999999997</v>
      </c>
      <c r="H20" s="25">
        <f t="shared" si="1"/>
        <v>7.1768999999999998</v>
      </c>
      <c r="I20" s="25">
        <f t="shared" si="1"/>
        <v>9.6613000000000007</v>
      </c>
      <c r="J20" s="25">
        <f t="shared" si="1"/>
        <v>13.8018</v>
      </c>
      <c r="K20" s="25">
        <f t="shared" si="1"/>
        <v>15.458</v>
      </c>
      <c r="L20" s="26">
        <f t="shared" si="6"/>
        <v>239.09</v>
      </c>
      <c r="M20" s="25">
        <f t="shared" si="7"/>
        <v>1.4519</v>
      </c>
      <c r="N20" s="26">
        <f t="shared" si="8"/>
        <v>478.18</v>
      </c>
      <c r="O20" s="25">
        <f t="shared" si="9"/>
        <v>2.9039000000000001</v>
      </c>
      <c r="P20" s="26">
        <f t="shared" si="10"/>
        <v>717.26</v>
      </c>
      <c r="Q20" s="25">
        <f t="shared" si="11"/>
        <v>4.3558000000000003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25240.91</v>
      </c>
      <c r="C21" s="23">
        <f t="shared" si="0"/>
        <v>2103.41</v>
      </c>
      <c r="D21" s="23">
        <f t="shared" si="2"/>
        <v>55731.93</v>
      </c>
      <c r="E21" s="23">
        <f t="shared" si="3"/>
        <v>4644.33</v>
      </c>
      <c r="F21" s="24">
        <f t="shared" si="4"/>
        <v>28.2044</v>
      </c>
      <c r="G21" s="25">
        <f t="shared" si="5"/>
        <v>5.6409000000000002</v>
      </c>
      <c r="H21" s="25">
        <f t="shared" si="1"/>
        <v>7.3331</v>
      </c>
      <c r="I21" s="25">
        <f t="shared" si="1"/>
        <v>9.8714999999999993</v>
      </c>
      <c r="J21" s="25">
        <f t="shared" si="1"/>
        <v>14.1022</v>
      </c>
      <c r="K21" s="25">
        <f t="shared" si="1"/>
        <v>15.794499999999999</v>
      </c>
      <c r="L21" s="26">
        <f t="shared" si="6"/>
        <v>244.29</v>
      </c>
      <c r="M21" s="25">
        <f t="shared" si="7"/>
        <v>1.4836</v>
      </c>
      <c r="N21" s="26">
        <f t="shared" si="8"/>
        <v>488.58</v>
      </c>
      <c r="O21" s="25">
        <f t="shared" si="9"/>
        <v>2.9670999999999998</v>
      </c>
      <c r="P21" s="26">
        <f t="shared" si="10"/>
        <v>732.88</v>
      </c>
      <c r="Q21" s="25">
        <f t="shared" si="11"/>
        <v>4.4507000000000003</v>
      </c>
      <c r="R21" s="26">
        <f t="shared" si="12"/>
        <v>0</v>
      </c>
      <c r="S21" s="26">
        <f t="shared" si="13"/>
        <v>0</v>
      </c>
    </row>
    <row r="22" spans="1:24" s="14" customFormat="1" x14ac:dyDescent="0.3">
      <c r="A22" s="39" t="s">
        <v>23</v>
      </c>
      <c r="B22" s="33"/>
      <c r="C22" s="29"/>
      <c r="D22" s="29"/>
      <c r="E22" s="28"/>
      <c r="F22" s="28"/>
      <c r="H22" s="27" t="s">
        <v>19</v>
      </c>
      <c r="I22" s="27"/>
      <c r="J22" s="27"/>
      <c r="K22" s="27"/>
      <c r="L22" s="27"/>
      <c r="M22" s="10"/>
      <c r="N22" s="27" t="s">
        <v>20</v>
      </c>
      <c r="O22" s="27"/>
      <c r="P22" s="27"/>
      <c r="Q22" s="27"/>
      <c r="R22" s="30"/>
      <c r="S22" s="17"/>
      <c r="T22" s="10"/>
      <c r="U22" s="10"/>
      <c r="V22" s="10"/>
      <c r="X22" s="10"/>
    </row>
    <row r="23" spans="1:24" s="10" customFormat="1" x14ac:dyDescent="0.3">
      <c r="A23" s="39" t="s">
        <v>21</v>
      </c>
      <c r="B23" s="34"/>
      <c r="C23" s="30"/>
      <c r="D23" s="30"/>
      <c r="E23" s="27"/>
      <c r="F23" s="27"/>
      <c r="H23" s="27" t="s">
        <v>22</v>
      </c>
      <c r="I23" s="27"/>
      <c r="J23" s="27"/>
      <c r="K23" s="27"/>
      <c r="L23" s="27"/>
      <c r="R23" s="15"/>
      <c r="S23" s="17"/>
    </row>
    <row r="24" spans="1:24" s="10" customFormat="1" x14ac:dyDescent="0.3">
      <c r="A24" s="37"/>
      <c r="B24" s="35"/>
      <c r="C24" s="15"/>
      <c r="D24" s="15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L4:Q5 G4:K5 A2:K3 A6 A4:F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X35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35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15432.31</v>
      </c>
      <c r="C6" s="23">
        <f t="shared" ref="C6:C23" si="0">ROUND($B6/12,2)</f>
        <v>1286.03</v>
      </c>
      <c r="D6" s="23">
        <f>ROUND($B6*$M$1/100,2)</f>
        <v>34074.54</v>
      </c>
      <c r="E6" s="23">
        <f>ROUND(($B6*$M$1/100)/12,2)</f>
        <v>2839.55</v>
      </c>
      <c r="F6" s="24">
        <f>ROUND(($B6*$M$1/100)/1976,4)</f>
        <v>17.244199999999999</v>
      </c>
      <c r="G6" s="25">
        <f>ROUND($F6*G$4,4)</f>
        <v>3.4487999999999999</v>
      </c>
      <c r="H6" s="25">
        <f t="shared" ref="H6:K21" si="1">ROUND($F6*H$4,4)</f>
        <v>4.4835000000000003</v>
      </c>
      <c r="I6" s="25">
        <f t="shared" si="1"/>
        <v>6.0354999999999999</v>
      </c>
      <c r="J6" s="25">
        <f t="shared" si="1"/>
        <v>8.6220999999999997</v>
      </c>
      <c r="K6" s="25">
        <f t="shared" si="1"/>
        <v>9.6568000000000005</v>
      </c>
      <c r="L6" s="26">
        <f>ROUND($E6*L$4,2)</f>
        <v>149.36000000000001</v>
      </c>
      <c r="M6" s="25">
        <f>ROUND($F6*L$4,4)</f>
        <v>0.90700000000000003</v>
      </c>
      <c r="N6" s="26">
        <f>ROUND($E6*N$4,2)</f>
        <v>298.72000000000003</v>
      </c>
      <c r="O6" s="25">
        <f>ROUND($F6*N$4,4)</f>
        <v>1.8141</v>
      </c>
      <c r="P6" s="26">
        <f>ROUND($E6*P$4,2)</f>
        <v>448.08</v>
      </c>
      <c r="Q6" s="25">
        <f>ROUND($F6*P$4,4)</f>
        <v>2.7210999999999999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16552.84</v>
      </c>
      <c r="C7" s="23">
        <f t="shared" si="0"/>
        <v>1379.4</v>
      </c>
      <c r="D7" s="23">
        <f t="shared" ref="D7:D23" si="2">ROUND($B7*$M$1/100,2)</f>
        <v>36548.67</v>
      </c>
      <c r="E7" s="23">
        <f t="shared" ref="E7:E23" si="3">ROUND(($B7*$M$1/100)/12,2)</f>
        <v>3045.72</v>
      </c>
      <c r="F7" s="24">
        <f t="shared" ref="F7:F23" si="4">ROUND(($B7*$M$1/100)/1976,4)</f>
        <v>18.496300000000002</v>
      </c>
      <c r="G7" s="25">
        <f t="shared" ref="G7:K23" si="5">ROUND($F7*G$4,4)</f>
        <v>3.6993</v>
      </c>
      <c r="H7" s="25">
        <f t="shared" si="1"/>
        <v>4.8090000000000002</v>
      </c>
      <c r="I7" s="25">
        <f t="shared" si="1"/>
        <v>6.4737</v>
      </c>
      <c r="J7" s="25">
        <f t="shared" si="1"/>
        <v>9.2482000000000006</v>
      </c>
      <c r="K7" s="25">
        <f t="shared" si="1"/>
        <v>10.357900000000001</v>
      </c>
      <c r="L7" s="26">
        <f t="shared" ref="L7:L23" si="6">ROUND($E7*L$4,2)</f>
        <v>160.19999999999999</v>
      </c>
      <c r="M7" s="25">
        <f t="shared" ref="M7:M23" si="7">ROUND($F7*L$4,4)</f>
        <v>0.97289999999999999</v>
      </c>
      <c r="N7" s="26">
        <f t="shared" ref="N7:N23" si="8">ROUND($E7*N$4,2)</f>
        <v>320.41000000000003</v>
      </c>
      <c r="O7" s="25">
        <f t="shared" ref="O7:O23" si="9">ROUND($F7*N$4,4)</f>
        <v>1.9458</v>
      </c>
      <c r="P7" s="26">
        <f t="shared" ref="P7:P23" si="10">ROUND($E7*P$4,2)</f>
        <v>480.61</v>
      </c>
      <c r="Q7" s="25">
        <f t="shared" ref="Q7:Q23" si="11">ROUND($F7*P$4,4)</f>
        <v>2.9186999999999999</v>
      </c>
      <c r="R7" s="26">
        <f t="shared" ref="R7:R2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66.23</v>
      </c>
      <c r="S7" s="26">
        <f t="shared" ref="S7:S2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33.11</v>
      </c>
    </row>
    <row r="8" spans="1:19" s="10" customFormat="1" x14ac:dyDescent="0.3">
      <c r="A8" s="40">
        <v>3</v>
      </c>
      <c r="B8" s="6">
        <v>16821.78</v>
      </c>
      <c r="C8" s="23">
        <f t="shared" si="0"/>
        <v>1401.82</v>
      </c>
      <c r="D8" s="23">
        <f t="shared" si="2"/>
        <v>37142.49</v>
      </c>
      <c r="E8" s="23">
        <f t="shared" si="3"/>
        <v>3095.21</v>
      </c>
      <c r="F8" s="24">
        <f t="shared" si="4"/>
        <v>18.796800000000001</v>
      </c>
      <c r="G8" s="25">
        <f t="shared" si="5"/>
        <v>3.7593999999999999</v>
      </c>
      <c r="H8" s="25">
        <f t="shared" si="1"/>
        <v>4.8872</v>
      </c>
      <c r="I8" s="25">
        <f t="shared" si="1"/>
        <v>6.5789</v>
      </c>
      <c r="J8" s="25">
        <f t="shared" si="1"/>
        <v>9.3984000000000005</v>
      </c>
      <c r="K8" s="25">
        <f t="shared" si="1"/>
        <v>10.526199999999999</v>
      </c>
      <c r="L8" s="26">
        <f t="shared" si="6"/>
        <v>162.81</v>
      </c>
      <c r="M8" s="25">
        <f t="shared" si="7"/>
        <v>0.98870000000000002</v>
      </c>
      <c r="N8" s="26">
        <f t="shared" si="8"/>
        <v>325.62</v>
      </c>
      <c r="O8" s="25">
        <f t="shared" si="9"/>
        <v>1.9774</v>
      </c>
      <c r="P8" s="26">
        <f t="shared" si="10"/>
        <v>488.42</v>
      </c>
      <c r="Q8" s="25">
        <f t="shared" si="11"/>
        <v>2.9661</v>
      </c>
      <c r="R8" s="26">
        <f t="shared" si="12"/>
        <v>66.23</v>
      </c>
      <c r="S8" s="26">
        <f t="shared" si="13"/>
        <v>33.11</v>
      </c>
    </row>
    <row r="9" spans="1:19" s="10" customFormat="1" x14ac:dyDescent="0.3">
      <c r="A9" s="40">
        <v>5</v>
      </c>
      <c r="B9" s="6">
        <v>17090.77</v>
      </c>
      <c r="C9" s="23">
        <f t="shared" si="0"/>
        <v>1424.23</v>
      </c>
      <c r="D9" s="23">
        <f t="shared" si="2"/>
        <v>37736.42</v>
      </c>
      <c r="E9" s="23">
        <f t="shared" si="3"/>
        <v>3144.7</v>
      </c>
      <c r="F9" s="24">
        <f t="shared" si="4"/>
        <v>19.0974</v>
      </c>
      <c r="G9" s="25">
        <f t="shared" si="5"/>
        <v>3.8195000000000001</v>
      </c>
      <c r="H9" s="25">
        <f t="shared" si="1"/>
        <v>4.9653</v>
      </c>
      <c r="I9" s="25">
        <f t="shared" si="1"/>
        <v>6.6840999999999999</v>
      </c>
      <c r="J9" s="25">
        <f t="shared" si="1"/>
        <v>9.5487000000000002</v>
      </c>
      <c r="K9" s="25">
        <f t="shared" si="1"/>
        <v>10.6945</v>
      </c>
      <c r="L9" s="26">
        <f t="shared" si="6"/>
        <v>165.41</v>
      </c>
      <c r="M9" s="25">
        <f t="shared" si="7"/>
        <v>1.0044999999999999</v>
      </c>
      <c r="N9" s="26">
        <f t="shared" si="8"/>
        <v>330.82</v>
      </c>
      <c r="O9" s="25">
        <f t="shared" si="9"/>
        <v>2.0089999999999999</v>
      </c>
      <c r="P9" s="26">
        <f t="shared" si="10"/>
        <v>496.23</v>
      </c>
      <c r="Q9" s="25">
        <f t="shared" si="11"/>
        <v>3.0135999999999998</v>
      </c>
      <c r="R9" s="26">
        <f t="shared" si="12"/>
        <v>66.23</v>
      </c>
      <c r="S9" s="26">
        <f t="shared" si="13"/>
        <v>33.11</v>
      </c>
    </row>
    <row r="10" spans="1:19" s="10" customFormat="1" x14ac:dyDescent="0.3">
      <c r="A10" s="40">
        <v>7</v>
      </c>
      <c r="B10" s="6">
        <v>17359.689999999999</v>
      </c>
      <c r="C10" s="23">
        <f t="shared" si="0"/>
        <v>1446.64</v>
      </c>
      <c r="D10" s="23">
        <f t="shared" si="2"/>
        <v>38330.199999999997</v>
      </c>
      <c r="E10" s="23">
        <f t="shared" si="3"/>
        <v>3194.18</v>
      </c>
      <c r="F10" s="24">
        <f t="shared" si="4"/>
        <v>19.3979</v>
      </c>
      <c r="G10" s="25">
        <f t="shared" si="5"/>
        <v>3.8795999999999999</v>
      </c>
      <c r="H10" s="25">
        <f t="shared" si="1"/>
        <v>5.0434999999999999</v>
      </c>
      <c r="I10" s="25">
        <f t="shared" si="1"/>
        <v>6.7892999999999999</v>
      </c>
      <c r="J10" s="25">
        <f t="shared" si="1"/>
        <v>9.6989999999999998</v>
      </c>
      <c r="K10" s="25">
        <f t="shared" si="1"/>
        <v>10.8628</v>
      </c>
      <c r="L10" s="26">
        <f t="shared" si="6"/>
        <v>168.01</v>
      </c>
      <c r="M10" s="25">
        <f t="shared" si="7"/>
        <v>1.0203</v>
      </c>
      <c r="N10" s="26">
        <f t="shared" si="8"/>
        <v>336.03</v>
      </c>
      <c r="O10" s="25">
        <f t="shared" si="9"/>
        <v>2.0407000000000002</v>
      </c>
      <c r="P10" s="26">
        <f t="shared" si="10"/>
        <v>504.04</v>
      </c>
      <c r="Q10" s="25">
        <f t="shared" si="11"/>
        <v>3.0609999999999999</v>
      </c>
      <c r="R10" s="26">
        <f t="shared" si="12"/>
        <v>66.23</v>
      </c>
      <c r="S10" s="26">
        <f t="shared" si="13"/>
        <v>33.11</v>
      </c>
    </row>
    <row r="11" spans="1:19" s="10" customFormat="1" x14ac:dyDescent="0.3">
      <c r="A11" s="40">
        <v>9</v>
      </c>
      <c r="B11" s="6">
        <v>17628.63</v>
      </c>
      <c r="C11" s="23">
        <f t="shared" si="0"/>
        <v>1469.05</v>
      </c>
      <c r="D11" s="23">
        <f t="shared" si="2"/>
        <v>38924.019999999997</v>
      </c>
      <c r="E11" s="23">
        <f t="shared" si="3"/>
        <v>3243.67</v>
      </c>
      <c r="F11" s="24">
        <f t="shared" si="4"/>
        <v>19.698399999999999</v>
      </c>
      <c r="G11" s="25">
        <f t="shared" si="5"/>
        <v>3.9397000000000002</v>
      </c>
      <c r="H11" s="25">
        <f t="shared" si="1"/>
        <v>5.1215999999999999</v>
      </c>
      <c r="I11" s="25">
        <f t="shared" si="1"/>
        <v>6.8944000000000001</v>
      </c>
      <c r="J11" s="25">
        <f t="shared" si="1"/>
        <v>9.8491999999999997</v>
      </c>
      <c r="K11" s="25">
        <f t="shared" si="1"/>
        <v>11.0311</v>
      </c>
      <c r="L11" s="26">
        <f t="shared" si="6"/>
        <v>170.62</v>
      </c>
      <c r="M11" s="25">
        <f t="shared" si="7"/>
        <v>1.0361</v>
      </c>
      <c r="N11" s="26">
        <f t="shared" si="8"/>
        <v>341.23</v>
      </c>
      <c r="O11" s="25">
        <f t="shared" si="9"/>
        <v>2.0722999999999998</v>
      </c>
      <c r="P11" s="26">
        <f t="shared" si="10"/>
        <v>511.85</v>
      </c>
      <c r="Q11" s="25">
        <f t="shared" si="11"/>
        <v>3.1084000000000001</v>
      </c>
      <c r="R11" s="26">
        <f t="shared" si="12"/>
        <v>66.23</v>
      </c>
      <c r="S11" s="26">
        <f t="shared" si="13"/>
        <v>33.11</v>
      </c>
    </row>
    <row r="12" spans="1:19" s="10" customFormat="1" x14ac:dyDescent="0.3">
      <c r="A12" s="40">
        <v>10</v>
      </c>
      <c r="B12" s="6">
        <v>17987.2</v>
      </c>
      <c r="C12" s="23">
        <f t="shared" si="0"/>
        <v>1498.93</v>
      </c>
      <c r="D12" s="23">
        <f t="shared" si="2"/>
        <v>39715.74</v>
      </c>
      <c r="E12" s="23">
        <f t="shared" si="3"/>
        <v>3309.64</v>
      </c>
      <c r="F12" s="24">
        <f t="shared" si="4"/>
        <v>20.0991</v>
      </c>
      <c r="G12" s="25">
        <f t="shared" si="5"/>
        <v>4.0198</v>
      </c>
      <c r="H12" s="25">
        <f t="shared" si="1"/>
        <v>5.2257999999999996</v>
      </c>
      <c r="I12" s="25">
        <f t="shared" si="1"/>
        <v>7.0347</v>
      </c>
      <c r="J12" s="25">
        <f t="shared" si="1"/>
        <v>10.0496</v>
      </c>
      <c r="K12" s="25">
        <f t="shared" si="1"/>
        <v>11.2555</v>
      </c>
      <c r="L12" s="26">
        <f t="shared" si="6"/>
        <v>174.09</v>
      </c>
      <c r="M12" s="25">
        <f t="shared" si="7"/>
        <v>1.0571999999999999</v>
      </c>
      <c r="N12" s="26">
        <f t="shared" si="8"/>
        <v>348.17</v>
      </c>
      <c r="O12" s="25">
        <f t="shared" si="9"/>
        <v>2.1143999999999998</v>
      </c>
      <c r="P12" s="26">
        <f t="shared" si="10"/>
        <v>522.26</v>
      </c>
      <c r="Q12" s="25">
        <f t="shared" si="11"/>
        <v>3.1716000000000002</v>
      </c>
      <c r="R12" s="26">
        <f t="shared" si="12"/>
        <v>66.23</v>
      </c>
      <c r="S12" s="26">
        <f t="shared" si="13"/>
        <v>33.11</v>
      </c>
    </row>
    <row r="13" spans="1:19" s="10" customFormat="1" x14ac:dyDescent="0.3">
      <c r="A13" s="40">
        <v>11</v>
      </c>
      <c r="B13" s="6">
        <v>18345.73</v>
      </c>
      <c r="C13" s="23">
        <f t="shared" si="0"/>
        <v>1528.81</v>
      </c>
      <c r="D13" s="23">
        <f t="shared" si="2"/>
        <v>40507.370000000003</v>
      </c>
      <c r="E13" s="23">
        <f t="shared" si="3"/>
        <v>3375.61</v>
      </c>
      <c r="F13" s="24">
        <f t="shared" si="4"/>
        <v>20.499700000000001</v>
      </c>
      <c r="G13" s="25">
        <f t="shared" si="5"/>
        <v>4.0998999999999999</v>
      </c>
      <c r="H13" s="25">
        <f t="shared" si="1"/>
        <v>5.3299000000000003</v>
      </c>
      <c r="I13" s="25">
        <f t="shared" si="1"/>
        <v>7.1749000000000001</v>
      </c>
      <c r="J13" s="25">
        <f t="shared" si="1"/>
        <v>10.2499</v>
      </c>
      <c r="K13" s="25">
        <f t="shared" si="1"/>
        <v>11.479799999999999</v>
      </c>
      <c r="L13" s="26">
        <f t="shared" si="6"/>
        <v>177.56</v>
      </c>
      <c r="M13" s="25">
        <f t="shared" si="7"/>
        <v>1.0783</v>
      </c>
      <c r="N13" s="26">
        <f t="shared" si="8"/>
        <v>355.11</v>
      </c>
      <c r="O13" s="25">
        <f t="shared" si="9"/>
        <v>2.1566000000000001</v>
      </c>
      <c r="P13" s="26">
        <f t="shared" si="10"/>
        <v>532.66999999999996</v>
      </c>
      <c r="Q13" s="25">
        <f t="shared" si="11"/>
        <v>3.2349000000000001</v>
      </c>
      <c r="R13" s="26">
        <f t="shared" si="12"/>
        <v>48.41</v>
      </c>
      <c r="S13" s="26">
        <f t="shared" si="13"/>
        <v>15.3</v>
      </c>
    </row>
    <row r="14" spans="1:19" s="10" customFormat="1" x14ac:dyDescent="0.3">
      <c r="A14" s="40">
        <v>13</v>
      </c>
      <c r="B14" s="6">
        <v>18704.29</v>
      </c>
      <c r="C14" s="23">
        <f t="shared" si="0"/>
        <v>1558.69</v>
      </c>
      <c r="D14" s="23">
        <f t="shared" si="2"/>
        <v>41299.07</v>
      </c>
      <c r="E14" s="23">
        <f t="shared" si="3"/>
        <v>3441.59</v>
      </c>
      <c r="F14" s="24">
        <f t="shared" si="4"/>
        <v>20.900300000000001</v>
      </c>
      <c r="G14" s="25">
        <f t="shared" si="5"/>
        <v>4.1801000000000004</v>
      </c>
      <c r="H14" s="25">
        <f t="shared" si="1"/>
        <v>5.4340999999999999</v>
      </c>
      <c r="I14" s="25">
        <f t="shared" si="1"/>
        <v>7.3151000000000002</v>
      </c>
      <c r="J14" s="25">
        <f t="shared" si="1"/>
        <v>10.450200000000001</v>
      </c>
      <c r="K14" s="25">
        <f t="shared" si="1"/>
        <v>11.7042</v>
      </c>
      <c r="L14" s="26">
        <f t="shared" si="6"/>
        <v>181.03</v>
      </c>
      <c r="M14" s="25">
        <f t="shared" si="7"/>
        <v>1.0993999999999999</v>
      </c>
      <c r="N14" s="26">
        <f t="shared" si="8"/>
        <v>362.06</v>
      </c>
      <c r="O14" s="25">
        <f t="shared" si="9"/>
        <v>2.1987000000000001</v>
      </c>
      <c r="P14" s="26">
        <f t="shared" si="10"/>
        <v>543.08000000000004</v>
      </c>
      <c r="Q14" s="25">
        <f t="shared" si="11"/>
        <v>3.2980999999999998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19062.810000000001</v>
      </c>
      <c r="C15" s="23">
        <f t="shared" si="0"/>
        <v>1588.57</v>
      </c>
      <c r="D15" s="23">
        <f t="shared" si="2"/>
        <v>42090.68</v>
      </c>
      <c r="E15" s="23">
        <f t="shared" si="3"/>
        <v>3507.56</v>
      </c>
      <c r="F15" s="24">
        <f t="shared" si="4"/>
        <v>21.300999999999998</v>
      </c>
      <c r="G15" s="25">
        <f t="shared" si="5"/>
        <v>4.2602000000000002</v>
      </c>
      <c r="H15" s="25">
        <f t="shared" si="1"/>
        <v>5.5382999999999996</v>
      </c>
      <c r="I15" s="25">
        <f t="shared" si="1"/>
        <v>7.4554</v>
      </c>
      <c r="J15" s="25">
        <f t="shared" si="1"/>
        <v>10.650499999999999</v>
      </c>
      <c r="K15" s="25">
        <f t="shared" si="1"/>
        <v>11.928599999999999</v>
      </c>
      <c r="L15" s="26">
        <f t="shared" si="6"/>
        <v>184.5</v>
      </c>
      <c r="M15" s="25">
        <f t="shared" si="7"/>
        <v>1.1204000000000001</v>
      </c>
      <c r="N15" s="26">
        <f t="shared" si="8"/>
        <v>369</v>
      </c>
      <c r="O15" s="25">
        <f t="shared" si="9"/>
        <v>2.2408999999999999</v>
      </c>
      <c r="P15" s="26">
        <f t="shared" si="10"/>
        <v>553.49</v>
      </c>
      <c r="Q15" s="25">
        <f t="shared" si="11"/>
        <v>3.3613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19421.47</v>
      </c>
      <c r="C16" s="23">
        <f t="shared" si="0"/>
        <v>1618.46</v>
      </c>
      <c r="D16" s="23">
        <f t="shared" si="2"/>
        <v>42882.61</v>
      </c>
      <c r="E16" s="23">
        <f t="shared" si="3"/>
        <v>3573.55</v>
      </c>
      <c r="F16" s="24">
        <f t="shared" si="4"/>
        <v>21.701699999999999</v>
      </c>
      <c r="G16" s="25">
        <f t="shared" si="5"/>
        <v>4.3403</v>
      </c>
      <c r="H16" s="25">
        <f t="shared" si="1"/>
        <v>5.6424000000000003</v>
      </c>
      <c r="I16" s="25">
        <f t="shared" si="1"/>
        <v>7.5956000000000001</v>
      </c>
      <c r="J16" s="25">
        <f t="shared" si="1"/>
        <v>10.850899999999999</v>
      </c>
      <c r="K16" s="25">
        <f t="shared" si="1"/>
        <v>12.153</v>
      </c>
      <c r="L16" s="26">
        <f t="shared" si="6"/>
        <v>187.97</v>
      </c>
      <c r="M16" s="25">
        <f t="shared" si="7"/>
        <v>1.1415</v>
      </c>
      <c r="N16" s="26">
        <f t="shared" si="8"/>
        <v>375.94</v>
      </c>
      <c r="O16" s="25">
        <f t="shared" si="9"/>
        <v>2.2829999999999999</v>
      </c>
      <c r="P16" s="26">
        <f t="shared" si="10"/>
        <v>563.91</v>
      </c>
      <c r="Q16" s="25">
        <f t="shared" si="11"/>
        <v>3.4245000000000001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19787.080000000002</v>
      </c>
      <c r="C17" s="23">
        <f t="shared" si="0"/>
        <v>1648.92</v>
      </c>
      <c r="D17" s="23">
        <f t="shared" si="2"/>
        <v>43689.87</v>
      </c>
      <c r="E17" s="23">
        <f t="shared" si="3"/>
        <v>3640.82</v>
      </c>
      <c r="F17" s="24">
        <f t="shared" si="4"/>
        <v>22.110299999999999</v>
      </c>
      <c r="G17" s="25">
        <f t="shared" si="5"/>
        <v>4.4221000000000004</v>
      </c>
      <c r="H17" s="25">
        <f t="shared" si="1"/>
        <v>5.7487000000000004</v>
      </c>
      <c r="I17" s="25">
        <f t="shared" si="1"/>
        <v>7.7385999999999999</v>
      </c>
      <c r="J17" s="25">
        <f t="shared" si="1"/>
        <v>11.055199999999999</v>
      </c>
      <c r="K17" s="25">
        <f t="shared" si="1"/>
        <v>12.3818</v>
      </c>
      <c r="L17" s="26">
        <f t="shared" si="6"/>
        <v>191.51</v>
      </c>
      <c r="M17" s="25">
        <f t="shared" si="7"/>
        <v>1.163</v>
      </c>
      <c r="N17" s="26">
        <f t="shared" si="8"/>
        <v>383.01</v>
      </c>
      <c r="O17" s="25">
        <f t="shared" si="9"/>
        <v>2.3260000000000001</v>
      </c>
      <c r="P17" s="26">
        <f t="shared" si="10"/>
        <v>574.52</v>
      </c>
      <c r="Q17" s="25">
        <f t="shared" si="11"/>
        <v>3.4889999999999999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20152.73</v>
      </c>
      <c r="C18" s="23">
        <f t="shared" si="0"/>
        <v>1679.39</v>
      </c>
      <c r="D18" s="23">
        <f t="shared" si="2"/>
        <v>44497.23</v>
      </c>
      <c r="E18" s="23">
        <f t="shared" si="3"/>
        <v>3708.1</v>
      </c>
      <c r="F18" s="24">
        <f t="shared" si="4"/>
        <v>22.518799999999999</v>
      </c>
      <c r="G18" s="25">
        <f t="shared" si="5"/>
        <v>4.5038</v>
      </c>
      <c r="H18" s="25">
        <f t="shared" si="1"/>
        <v>5.8548999999999998</v>
      </c>
      <c r="I18" s="25">
        <f t="shared" si="1"/>
        <v>7.8815999999999997</v>
      </c>
      <c r="J18" s="25">
        <f t="shared" si="1"/>
        <v>11.259399999999999</v>
      </c>
      <c r="K18" s="25">
        <f t="shared" si="1"/>
        <v>12.6105</v>
      </c>
      <c r="L18" s="26">
        <f t="shared" si="6"/>
        <v>195.05</v>
      </c>
      <c r="M18" s="25">
        <f t="shared" si="7"/>
        <v>1.1845000000000001</v>
      </c>
      <c r="N18" s="26">
        <f t="shared" si="8"/>
        <v>390.09</v>
      </c>
      <c r="O18" s="25">
        <f t="shared" si="9"/>
        <v>2.3690000000000002</v>
      </c>
      <c r="P18" s="26">
        <f t="shared" si="10"/>
        <v>585.14</v>
      </c>
      <c r="Q18" s="25">
        <f t="shared" si="11"/>
        <v>3.5535000000000001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20518.349999999999</v>
      </c>
      <c r="C19" s="23">
        <f t="shared" si="0"/>
        <v>1709.86</v>
      </c>
      <c r="D19" s="23">
        <f t="shared" si="2"/>
        <v>45304.52</v>
      </c>
      <c r="E19" s="23">
        <f t="shared" si="3"/>
        <v>3775.38</v>
      </c>
      <c r="F19" s="24">
        <f t="shared" si="4"/>
        <v>22.927399999999999</v>
      </c>
      <c r="G19" s="25">
        <f t="shared" si="5"/>
        <v>4.5854999999999997</v>
      </c>
      <c r="H19" s="25">
        <f t="shared" si="1"/>
        <v>5.9611000000000001</v>
      </c>
      <c r="I19" s="25">
        <f t="shared" si="1"/>
        <v>8.0245999999999995</v>
      </c>
      <c r="J19" s="25">
        <f t="shared" si="1"/>
        <v>11.463699999999999</v>
      </c>
      <c r="K19" s="25">
        <f t="shared" si="1"/>
        <v>12.8393</v>
      </c>
      <c r="L19" s="26">
        <f t="shared" si="6"/>
        <v>198.58</v>
      </c>
      <c r="M19" s="25">
        <f t="shared" si="7"/>
        <v>1.206</v>
      </c>
      <c r="N19" s="26">
        <f t="shared" si="8"/>
        <v>397.17</v>
      </c>
      <c r="O19" s="25">
        <f t="shared" si="9"/>
        <v>2.4119999999999999</v>
      </c>
      <c r="P19" s="26">
        <f t="shared" si="10"/>
        <v>595.75</v>
      </c>
      <c r="Q19" s="25">
        <f t="shared" si="11"/>
        <v>3.6179000000000001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20883.96</v>
      </c>
      <c r="C20" s="23">
        <f t="shared" si="0"/>
        <v>1740.33</v>
      </c>
      <c r="D20" s="23">
        <f t="shared" si="2"/>
        <v>46111.78</v>
      </c>
      <c r="E20" s="23">
        <f t="shared" si="3"/>
        <v>3842.65</v>
      </c>
      <c r="F20" s="24">
        <f t="shared" si="4"/>
        <v>23.335899999999999</v>
      </c>
      <c r="G20" s="25">
        <f t="shared" si="5"/>
        <v>4.6672000000000002</v>
      </c>
      <c r="H20" s="25">
        <f t="shared" si="1"/>
        <v>6.0673000000000004</v>
      </c>
      <c r="I20" s="25">
        <f t="shared" si="1"/>
        <v>8.1676000000000002</v>
      </c>
      <c r="J20" s="25">
        <f t="shared" si="1"/>
        <v>11.667999999999999</v>
      </c>
      <c r="K20" s="25">
        <f t="shared" si="1"/>
        <v>13.068099999999999</v>
      </c>
      <c r="L20" s="26">
        <f t="shared" si="6"/>
        <v>202.12</v>
      </c>
      <c r="M20" s="25">
        <f t="shared" si="7"/>
        <v>1.2275</v>
      </c>
      <c r="N20" s="26">
        <f t="shared" si="8"/>
        <v>404.25</v>
      </c>
      <c r="O20" s="25">
        <f t="shared" si="9"/>
        <v>2.4548999999999999</v>
      </c>
      <c r="P20" s="26">
        <f t="shared" si="10"/>
        <v>606.37</v>
      </c>
      <c r="Q20" s="25">
        <f t="shared" si="11"/>
        <v>3.6823999999999999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21249.61</v>
      </c>
      <c r="C21" s="23">
        <f t="shared" si="0"/>
        <v>1770.8</v>
      </c>
      <c r="D21" s="23">
        <f t="shared" si="2"/>
        <v>46919.14</v>
      </c>
      <c r="E21" s="23">
        <f t="shared" si="3"/>
        <v>3909.93</v>
      </c>
      <c r="F21" s="24">
        <f t="shared" si="4"/>
        <v>23.744499999999999</v>
      </c>
      <c r="G21" s="25">
        <f t="shared" si="5"/>
        <v>4.7488999999999999</v>
      </c>
      <c r="H21" s="25">
        <f t="shared" si="1"/>
        <v>6.1736000000000004</v>
      </c>
      <c r="I21" s="25">
        <f t="shared" si="1"/>
        <v>8.3106000000000009</v>
      </c>
      <c r="J21" s="25">
        <f t="shared" si="1"/>
        <v>11.872299999999999</v>
      </c>
      <c r="K21" s="25">
        <f t="shared" si="1"/>
        <v>13.296900000000001</v>
      </c>
      <c r="L21" s="26">
        <f t="shared" si="6"/>
        <v>205.66</v>
      </c>
      <c r="M21" s="25">
        <f t="shared" si="7"/>
        <v>1.2490000000000001</v>
      </c>
      <c r="N21" s="26">
        <f t="shared" si="8"/>
        <v>411.32</v>
      </c>
      <c r="O21" s="25">
        <f t="shared" si="9"/>
        <v>2.4979</v>
      </c>
      <c r="P21" s="26">
        <f t="shared" si="10"/>
        <v>616.99</v>
      </c>
      <c r="Q21" s="25">
        <f t="shared" si="11"/>
        <v>3.7469000000000001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21615.25</v>
      </c>
      <c r="C22" s="23">
        <f t="shared" si="0"/>
        <v>1801.27</v>
      </c>
      <c r="D22" s="23">
        <f t="shared" si="2"/>
        <v>47726.47</v>
      </c>
      <c r="E22" s="23">
        <f t="shared" si="3"/>
        <v>3977.21</v>
      </c>
      <c r="F22" s="24">
        <f t="shared" si="4"/>
        <v>24.153099999999998</v>
      </c>
      <c r="G22" s="25">
        <f t="shared" si="5"/>
        <v>4.8305999999999996</v>
      </c>
      <c r="H22" s="25">
        <f t="shared" si="5"/>
        <v>6.2797999999999998</v>
      </c>
      <c r="I22" s="25">
        <f t="shared" si="5"/>
        <v>8.4535999999999998</v>
      </c>
      <c r="J22" s="25">
        <f t="shared" si="5"/>
        <v>12.076599999999999</v>
      </c>
      <c r="K22" s="25">
        <f t="shared" si="5"/>
        <v>13.525700000000001</v>
      </c>
      <c r="L22" s="26">
        <f t="shared" si="6"/>
        <v>209.2</v>
      </c>
      <c r="M22" s="25">
        <f t="shared" si="7"/>
        <v>1.2705</v>
      </c>
      <c r="N22" s="26">
        <f t="shared" si="8"/>
        <v>418.4</v>
      </c>
      <c r="O22" s="25">
        <f t="shared" si="9"/>
        <v>2.5409000000000002</v>
      </c>
      <c r="P22" s="26">
        <f t="shared" si="10"/>
        <v>627.6</v>
      </c>
      <c r="Q22" s="25">
        <f t="shared" si="11"/>
        <v>3.8113999999999999</v>
      </c>
      <c r="R22" s="26">
        <f t="shared" si="12"/>
        <v>0</v>
      </c>
      <c r="S22" s="26">
        <f t="shared" si="13"/>
        <v>0</v>
      </c>
    </row>
    <row r="23" spans="1:24" s="10" customFormat="1" x14ac:dyDescent="0.3">
      <c r="A23" s="40">
        <v>31</v>
      </c>
      <c r="B23" s="6">
        <v>21980.87</v>
      </c>
      <c r="C23" s="23">
        <f t="shared" si="0"/>
        <v>1831.74</v>
      </c>
      <c r="D23" s="23">
        <f t="shared" si="2"/>
        <v>48533.760000000002</v>
      </c>
      <c r="E23" s="23">
        <f t="shared" si="3"/>
        <v>4044.48</v>
      </c>
      <c r="F23" s="24">
        <f t="shared" si="4"/>
        <v>24.561599999999999</v>
      </c>
      <c r="G23" s="25">
        <f t="shared" si="5"/>
        <v>4.9123000000000001</v>
      </c>
      <c r="H23" s="25">
        <f t="shared" si="5"/>
        <v>6.3860000000000001</v>
      </c>
      <c r="I23" s="25">
        <f t="shared" si="5"/>
        <v>8.5966000000000005</v>
      </c>
      <c r="J23" s="25">
        <f t="shared" si="5"/>
        <v>12.280799999999999</v>
      </c>
      <c r="K23" s="25">
        <f t="shared" si="5"/>
        <v>13.7545</v>
      </c>
      <c r="L23" s="26">
        <f t="shared" si="6"/>
        <v>212.74</v>
      </c>
      <c r="M23" s="25">
        <f t="shared" si="7"/>
        <v>1.2919</v>
      </c>
      <c r="N23" s="26">
        <f t="shared" si="8"/>
        <v>425.48</v>
      </c>
      <c r="O23" s="25">
        <f t="shared" si="9"/>
        <v>2.5838999999999999</v>
      </c>
      <c r="P23" s="26">
        <f t="shared" si="10"/>
        <v>638.22</v>
      </c>
      <c r="Q23" s="25">
        <f t="shared" si="11"/>
        <v>3.8757999999999999</v>
      </c>
      <c r="R23" s="26">
        <f t="shared" si="12"/>
        <v>0</v>
      </c>
      <c r="S23" s="26">
        <f t="shared" si="13"/>
        <v>0</v>
      </c>
    </row>
    <row r="24" spans="1:24" s="14" customFormat="1" x14ac:dyDescent="0.3">
      <c r="A24" s="39" t="s">
        <v>23</v>
      </c>
      <c r="B24" s="33"/>
      <c r="C24" s="29"/>
      <c r="D24" s="29"/>
      <c r="E24" s="28"/>
      <c r="F24" s="28"/>
      <c r="H24" s="27" t="s">
        <v>19</v>
      </c>
      <c r="I24" s="27"/>
      <c r="J24" s="27"/>
      <c r="K24" s="27"/>
      <c r="L24" s="27"/>
      <c r="M24" s="10"/>
      <c r="N24" s="27" t="s">
        <v>20</v>
      </c>
      <c r="O24" s="27"/>
      <c r="P24" s="27"/>
      <c r="Q24" s="27"/>
      <c r="R24" s="30"/>
      <c r="S24" s="17"/>
      <c r="T24" s="10"/>
      <c r="U24" s="10"/>
      <c r="V24" s="10"/>
      <c r="X24" s="10"/>
    </row>
    <row r="25" spans="1:24" s="10" customFormat="1" x14ac:dyDescent="0.3">
      <c r="A25" s="39" t="s">
        <v>21</v>
      </c>
      <c r="B25" s="34"/>
      <c r="C25" s="30"/>
      <c r="D25" s="30"/>
      <c r="E25" s="27"/>
      <c r="F25" s="27"/>
      <c r="H25" s="27" t="s">
        <v>22</v>
      </c>
      <c r="I25" s="27"/>
      <c r="J25" s="27"/>
      <c r="K25" s="27"/>
      <c r="L25" s="27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  <row r="35" spans="1:19" s="10" customFormat="1" x14ac:dyDescent="0.3">
      <c r="A35" s="37"/>
      <c r="B35" s="35"/>
      <c r="C35" s="15"/>
      <c r="D35" s="15"/>
      <c r="R35" s="15"/>
      <c r="S3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:B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X34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36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15790.89</v>
      </c>
      <c r="C6" s="23">
        <f t="shared" ref="C6:C22" si="0">ROUND($B6/12,2)</f>
        <v>1315.91</v>
      </c>
      <c r="D6" s="23">
        <f>ROUND($B6*$M$1/100,2)</f>
        <v>34866.29</v>
      </c>
      <c r="E6" s="23">
        <f>ROUND(($B6*$M$1/100)/12,2)</f>
        <v>2905.52</v>
      </c>
      <c r="F6" s="24">
        <f>ROUND(($B6*$M$1/100)/1976,4)</f>
        <v>17.6449</v>
      </c>
      <c r="G6" s="25">
        <f>ROUND($F6*G$4,4)</f>
        <v>3.5289999999999999</v>
      </c>
      <c r="H6" s="25">
        <f t="shared" ref="H6:K21" si="1">ROUND($F6*H$4,4)</f>
        <v>4.5876999999999999</v>
      </c>
      <c r="I6" s="25">
        <f t="shared" si="1"/>
        <v>6.1757</v>
      </c>
      <c r="J6" s="25">
        <f t="shared" si="1"/>
        <v>8.8224999999999998</v>
      </c>
      <c r="K6" s="25">
        <f t="shared" si="1"/>
        <v>9.8811</v>
      </c>
      <c r="L6" s="26">
        <f>ROUND($E6*L$4,2)</f>
        <v>152.83000000000001</v>
      </c>
      <c r="M6" s="25">
        <f>ROUND($F6*L$4,4)</f>
        <v>0.92810000000000004</v>
      </c>
      <c r="N6" s="26">
        <f>ROUND($E6*N$4,2)</f>
        <v>305.66000000000003</v>
      </c>
      <c r="O6" s="25">
        <f>ROUND($F6*N$4,4)</f>
        <v>1.8562000000000001</v>
      </c>
      <c r="P6" s="26">
        <f>ROUND($E6*P$4,2)</f>
        <v>458.49</v>
      </c>
      <c r="Q6" s="25">
        <f>ROUND($F6*P$4,4)</f>
        <v>2.7844000000000002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16956.21</v>
      </c>
      <c r="C7" s="23">
        <f t="shared" si="0"/>
        <v>1413.02</v>
      </c>
      <c r="D7" s="23">
        <f t="shared" ref="D7:D22" si="2">ROUND($B7*$M$1/100,2)</f>
        <v>37439.31</v>
      </c>
      <c r="E7" s="23">
        <f t="shared" ref="E7:E22" si="3">ROUND(($B7*$M$1/100)/12,2)</f>
        <v>3119.94</v>
      </c>
      <c r="F7" s="24">
        <f t="shared" ref="F7:F22" si="4">ROUND(($B7*$M$1/100)/1976,4)</f>
        <v>18.946999999999999</v>
      </c>
      <c r="G7" s="25">
        <f t="shared" ref="G7:K22" si="5">ROUND($F7*G$4,4)</f>
        <v>3.7894000000000001</v>
      </c>
      <c r="H7" s="25">
        <f t="shared" si="1"/>
        <v>4.9261999999999997</v>
      </c>
      <c r="I7" s="25">
        <f t="shared" si="1"/>
        <v>6.6315</v>
      </c>
      <c r="J7" s="25">
        <f t="shared" si="1"/>
        <v>9.4734999999999996</v>
      </c>
      <c r="K7" s="25">
        <f t="shared" si="1"/>
        <v>10.610300000000001</v>
      </c>
      <c r="L7" s="26">
        <f t="shared" ref="L7:L22" si="6">ROUND($E7*L$4,2)</f>
        <v>164.11</v>
      </c>
      <c r="M7" s="25">
        <f t="shared" ref="M7:M22" si="7">ROUND($F7*L$4,4)</f>
        <v>0.99660000000000004</v>
      </c>
      <c r="N7" s="26">
        <f t="shared" ref="N7:N22" si="8">ROUND($E7*N$4,2)</f>
        <v>328.22</v>
      </c>
      <c r="O7" s="25">
        <f t="shared" ref="O7:O22" si="9">ROUND($F7*N$4,4)</f>
        <v>1.9932000000000001</v>
      </c>
      <c r="P7" s="26">
        <f t="shared" ref="P7:P22" si="10">ROUND($E7*P$4,2)</f>
        <v>492.33</v>
      </c>
      <c r="Q7" s="25">
        <f t="shared" ref="Q7:Q22" si="11">ROUND($F7*P$4,4)</f>
        <v>2.9897999999999998</v>
      </c>
      <c r="R7" s="2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66.23</v>
      </c>
      <c r="S7" s="2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33.11</v>
      </c>
    </row>
    <row r="8" spans="1:19" s="10" customFormat="1" x14ac:dyDescent="0.3">
      <c r="A8" s="40">
        <v>3</v>
      </c>
      <c r="B8" s="6">
        <v>17225.13</v>
      </c>
      <c r="C8" s="23">
        <f t="shared" si="0"/>
        <v>1435.43</v>
      </c>
      <c r="D8" s="23">
        <f t="shared" si="2"/>
        <v>38033.089999999997</v>
      </c>
      <c r="E8" s="23">
        <f t="shared" si="3"/>
        <v>3169.42</v>
      </c>
      <c r="F8" s="24">
        <f t="shared" si="4"/>
        <v>19.247499999999999</v>
      </c>
      <c r="G8" s="25">
        <f t="shared" si="5"/>
        <v>3.8494999999999999</v>
      </c>
      <c r="H8" s="25">
        <f t="shared" si="1"/>
        <v>5.0044000000000004</v>
      </c>
      <c r="I8" s="25">
        <f t="shared" si="1"/>
        <v>6.7366000000000001</v>
      </c>
      <c r="J8" s="25">
        <f t="shared" si="1"/>
        <v>9.6237999999999992</v>
      </c>
      <c r="K8" s="25">
        <f t="shared" si="1"/>
        <v>10.778600000000001</v>
      </c>
      <c r="L8" s="26">
        <f t="shared" si="6"/>
        <v>166.71</v>
      </c>
      <c r="M8" s="25">
        <f t="shared" si="7"/>
        <v>1.0124</v>
      </c>
      <c r="N8" s="26">
        <f t="shared" si="8"/>
        <v>333.42</v>
      </c>
      <c r="O8" s="25">
        <f t="shared" si="9"/>
        <v>2.0247999999999999</v>
      </c>
      <c r="P8" s="26">
        <f t="shared" si="10"/>
        <v>500.13</v>
      </c>
      <c r="Q8" s="25">
        <f t="shared" si="11"/>
        <v>3.0373000000000001</v>
      </c>
      <c r="R8" s="26">
        <f t="shared" si="12"/>
        <v>66.23</v>
      </c>
      <c r="S8" s="26">
        <f t="shared" si="13"/>
        <v>33.11</v>
      </c>
    </row>
    <row r="9" spans="1:19" s="10" customFormat="1" x14ac:dyDescent="0.3">
      <c r="A9" s="40">
        <v>5</v>
      </c>
      <c r="B9" s="6">
        <v>17583.73</v>
      </c>
      <c r="C9" s="23">
        <f t="shared" si="0"/>
        <v>1465.31</v>
      </c>
      <c r="D9" s="23">
        <f t="shared" si="2"/>
        <v>38824.879999999997</v>
      </c>
      <c r="E9" s="23">
        <f t="shared" si="3"/>
        <v>3235.41</v>
      </c>
      <c r="F9" s="24">
        <f t="shared" si="4"/>
        <v>19.648199999999999</v>
      </c>
      <c r="G9" s="25">
        <f t="shared" si="5"/>
        <v>3.9296000000000002</v>
      </c>
      <c r="H9" s="25">
        <f t="shared" si="1"/>
        <v>5.1085000000000003</v>
      </c>
      <c r="I9" s="25">
        <f t="shared" si="1"/>
        <v>6.8769</v>
      </c>
      <c r="J9" s="25">
        <f t="shared" si="1"/>
        <v>9.8240999999999996</v>
      </c>
      <c r="K9" s="25">
        <f t="shared" si="1"/>
        <v>11.003</v>
      </c>
      <c r="L9" s="26">
        <f t="shared" si="6"/>
        <v>170.18</v>
      </c>
      <c r="M9" s="25">
        <f t="shared" si="7"/>
        <v>1.0335000000000001</v>
      </c>
      <c r="N9" s="26">
        <f t="shared" si="8"/>
        <v>340.37</v>
      </c>
      <c r="O9" s="25">
        <f t="shared" si="9"/>
        <v>2.0670000000000002</v>
      </c>
      <c r="P9" s="26">
        <f t="shared" si="10"/>
        <v>510.55</v>
      </c>
      <c r="Q9" s="25">
        <f t="shared" si="11"/>
        <v>3.1004999999999998</v>
      </c>
      <c r="R9" s="26">
        <f t="shared" si="12"/>
        <v>66.23</v>
      </c>
      <c r="S9" s="26">
        <f t="shared" si="13"/>
        <v>33.11</v>
      </c>
    </row>
    <row r="10" spans="1:19" s="10" customFormat="1" x14ac:dyDescent="0.3">
      <c r="A10" s="40">
        <v>7</v>
      </c>
      <c r="B10" s="6">
        <v>18300.810000000001</v>
      </c>
      <c r="C10" s="23">
        <f t="shared" si="0"/>
        <v>1525.07</v>
      </c>
      <c r="D10" s="23">
        <f t="shared" si="2"/>
        <v>40408.19</v>
      </c>
      <c r="E10" s="23">
        <f t="shared" si="3"/>
        <v>3367.35</v>
      </c>
      <c r="F10" s="24">
        <f t="shared" si="4"/>
        <v>20.4495</v>
      </c>
      <c r="G10" s="25">
        <f t="shared" si="5"/>
        <v>4.0899000000000001</v>
      </c>
      <c r="H10" s="25">
        <f t="shared" si="1"/>
        <v>5.3169000000000004</v>
      </c>
      <c r="I10" s="25">
        <f t="shared" si="1"/>
        <v>7.1573000000000002</v>
      </c>
      <c r="J10" s="25">
        <f t="shared" si="1"/>
        <v>10.2248</v>
      </c>
      <c r="K10" s="25">
        <f t="shared" si="1"/>
        <v>11.451700000000001</v>
      </c>
      <c r="L10" s="26">
        <f t="shared" si="6"/>
        <v>177.12</v>
      </c>
      <c r="M10" s="25">
        <f t="shared" si="7"/>
        <v>1.0755999999999999</v>
      </c>
      <c r="N10" s="26">
        <f t="shared" si="8"/>
        <v>354.25</v>
      </c>
      <c r="O10" s="25">
        <f t="shared" si="9"/>
        <v>2.1513</v>
      </c>
      <c r="P10" s="26">
        <f t="shared" si="10"/>
        <v>531.37</v>
      </c>
      <c r="Q10" s="25">
        <f t="shared" si="11"/>
        <v>3.2269000000000001</v>
      </c>
      <c r="R10" s="26">
        <f t="shared" si="12"/>
        <v>56.05</v>
      </c>
      <c r="S10" s="26">
        <f t="shared" si="13"/>
        <v>22.94</v>
      </c>
    </row>
    <row r="11" spans="1:19" s="10" customFormat="1" x14ac:dyDescent="0.3">
      <c r="A11" s="40">
        <v>9</v>
      </c>
      <c r="B11" s="6">
        <v>19017.95</v>
      </c>
      <c r="C11" s="23">
        <f t="shared" si="0"/>
        <v>1584.83</v>
      </c>
      <c r="D11" s="23">
        <f t="shared" si="2"/>
        <v>41991.63</v>
      </c>
      <c r="E11" s="23">
        <f t="shared" si="3"/>
        <v>3499.3</v>
      </c>
      <c r="F11" s="24">
        <f t="shared" si="4"/>
        <v>21.250800000000002</v>
      </c>
      <c r="G11" s="25">
        <f t="shared" si="5"/>
        <v>4.2502000000000004</v>
      </c>
      <c r="H11" s="25">
        <f t="shared" si="1"/>
        <v>5.5251999999999999</v>
      </c>
      <c r="I11" s="25">
        <f t="shared" si="1"/>
        <v>7.4378000000000002</v>
      </c>
      <c r="J11" s="25">
        <f t="shared" si="1"/>
        <v>10.625400000000001</v>
      </c>
      <c r="K11" s="25">
        <f t="shared" si="1"/>
        <v>11.900399999999999</v>
      </c>
      <c r="L11" s="26">
        <f t="shared" si="6"/>
        <v>184.06</v>
      </c>
      <c r="M11" s="25">
        <f t="shared" si="7"/>
        <v>1.1177999999999999</v>
      </c>
      <c r="N11" s="26">
        <f t="shared" si="8"/>
        <v>368.13</v>
      </c>
      <c r="O11" s="25">
        <f t="shared" si="9"/>
        <v>2.2355999999999998</v>
      </c>
      <c r="P11" s="26">
        <f t="shared" si="10"/>
        <v>552.19000000000005</v>
      </c>
      <c r="Q11" s="25">
        <f t="shared" si="11"/>
        <v>3.3534000000000002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19376.52</v>
      </c>
      <c r="C12" s="23">
        <f t="shared" si="0"/>
        <v>1614.71</v>
      </c>
      <c r="D12" s="23">
        <f t="shared" si="2"/>
        <v>42783.360000000001</v>
      </c>
      <c r="E12" s="23">
        <f t="shared" si="3"/>
        <v>3565.28</v>
      </c>
      <c r="F12" s="24">
        <f t="shared" si="4"/>
        <v>21.651499999999999</v>
      </c>
      <c r="G12" s="25">
        <f t="shared" si="5"/>
        <v>4.3303000000000003</v>
      </c>
      <c r="H12" s="25">
        <f t="shared" si="1"/>
        <v>5.6294000000000004</v>
      </c>
      <c r="I12" s="25">
        <f t="shared" si="1"/>
        <v>7.5780000000000003</v>
      </c>
      <c r="J12" s="25">
        <f t="shared" si="1"/>
        <v>10.825799999999999</v>
      </c>
      <c r="K12" s="25">
        <f t="shared" si="1"/>
        <v>12.1248</v>
      </c>
      <c r="L12" s="26">
        <f t="shared" si="6"/>
        <v>187.53</v>
      </c>
      <c r="M12" s="25">
        <f t="shared" si="7"/>
        <v>1.1389</v>
      </c>
      <c r="N12" s="26">
        <f t="shared" si="8"/>
        <v>375.07</v>
      </c>
      <c r="O12" s="25">
        <f t="shared" si="9"/>
        <v>2.2776999999999998</v>
      </c>
      <c r="P12" s="26">
        <f t="shared" si="10"/>
        <v>562.6</v>
      </c>
      <c r="Q12" s="25">
        <f t="shared" si="11"/>
        <v>3.4165999999999999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20015.64</v>
      </c>
      <c r="C13" s="23">
        <f t="shared" si="0"/>
        <v>1667.97</v>
      </c>
      <c r="D13" s="23">
        <f t="shared" si="2"/>
        <v>44194.53</v>
      </c>
      <c r="E13" s="23">
        <f t="shared" si="3"/>
        <v>3682.88</v>
      </c>
      <c r="F13" s="24">
        <f t="shared" si="4"/>
        <v>22.3657</v>
      </c>
      <c r="G13" s="25">
        <f t="shared" si="5"/>
        <v>4.4730999999999996</v>
      </c>
      <c r="H13" s="25">
        <f t="shared" si="1"/>
        <v>5.8151000000000002</v>
      </c>
      <c r="I13" s="25">
        <f t="shared" si="1"/>
        <v>7.8280000000000003</v>
      </c>
      <c r="J13" s="25">
        <f t="shared" si="1"/>
        <v>11.1829</v>
      </c>
      <c r="K13" s="25">
        <f t="shared" si="1"/>
        <v>12.524800000000001</v>
      </c>
      <c r="L13" s="26">
        <f t="shared" si="6"/>
        <v>193.72</v>
      </c>
      <c r="M13" s="25">
        <f t="shared" si="7"/>
        <v>1.1763999999999999</v>
      </c>
      <c r="N13" s="26">
        <f t="shared" si="8"/>
        <v>387.44</v>
      </c>
      <c r="O13" s="25">
        <f t="shared" si="9"/>
        <v>2.3529</v>
      </c>
      <c r="P13" s="26">
        <f t="shared" si="10"/>
        <v>581.16</v>
      </c>
      <c r="Q13" s="25">
        <f t="shared" si="11"/>
        <v>3.5293000000000001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20655.53</v>
      </c>
      <c r="C14" s="23">
        <f t="shared" si="0"/>
        <v>1721.29</v>
      </c>
      <c r="D14" s="23">
        <f t="shared" si="2"/>
        <v>45607.41</v>
      </c>
      <c r="E14" s="23">
        <f t="shared" si="3"/>
        <v>3800.62</v>
      </c>
      <c r="F14" s="24">
        <f t="shared" si="4"/>
        <v>23.0807</v>
      </c>
      <c r="G14" s="25">
        <f t="shared" si="5"/>
        <v>4.6161000000000003</v>
      </c>
      <c r="H14" s="25">
        <f t="shared" si="1"/>
        <v>6.0010000000000003</v>
      </c>
      <c r="I14" s="25">
        <f t="shared" si="1"/>
        <v>8.0782000000000007</v>
      </c>
      <c r="J14" s="25">
        <f t="shared" si="1"/>
        <v>11.5404</v>
      </c>
      <c r="K14" s="25">
        <f t="shared" si="1"/>
        <v>12.9252</v>
      </c>
      <c r="L14" s="26">
        <f t="shared" si="6"/>
        <v>199.91</v>
      </c>
      <c r="M14" s="25">
        <f t="shared" si="7"/>
        <v>1.214</v>
      </c>
      <c r="N14" s="26">
        <f t="shared" si="8"/>
        <v>399.83</v>
      </c>
      <c r="O14" s="25">
        <f t="shared" si="9"/>
        <v>2.4281000000000001</v>
      </c>
      <c r="P14" s="26">
        <f t="shared" si="10"/>
        <v>599.74</v>
      </c>
      <c r="Q14" s="25">
        <f t="shared" si="11"/>
        <v>3.6421000000000001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21295.47</v>
      </c>
      <c r="C15" s="23">
        <f t="shared" si="0"/>
        <v>1774.62</v>
      </c>
      <c r="D15" s="23">
        <f t="shared" si="2"/>
        <v>47020.4</v>
      </c>
      <c r="E15" s="23">
        <f t="shared" si="3"/>
        <v>3918.37</v>
      </c>
      <c r="F15" s="24">
        <f t="shared" si="4"/>
        <v>23.7957</v>
      </c>
      <c r="G15" s="25">
        <f t="shared" si="5"/>
        <v>4.7591000000000001</v>
      </c>
      <c r="H15" s="25">
        <f t="shared" si="1"/>
        <v>6.1868999999999996</v>
      </c>
      <c r="I15" s="25">
        <f t="shared" si="1"/>
        <v>8.3285</v>
      </c>
      <c r="J15" s="25">
        <f t="shared" si="1"/>
        <v>11.8979</v>
      </c>
      <c r="K15" s="25">
        <f t="shared" si="1"/>
        <v>13.3256</v>
      </c>
      <c r="L15" s="26">
        <f t="shared" si="6"/>
        <v>206.11</v>
      </c>
      <c r="M15" s="25">
        <f t="shared" si="7"/>
        <v>1.2517</v>
      </c>
      <c r="N15" s="26">
        <f t="shared" si="8"/>
        <v>412.21</v>
      </c>
      <c r="O15" s="25">
        <f t="shared" si="9"/>
        <v>2.5032999999999999</v>
      </c>
      <c r="P15" s="26">
        <f t="shared" si="10"/>
        <v>618.32000000000005</v>
      </c>
      <c r="Q15" s="25">
        <f t="shared" si="11"/>
        <v>3.7549999999999999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21935.4</v>
      </c>
      <c r="C16" s="23">
        <f t="shared" si="0"/>
        <v>1827.95</v>
      </c>
      <c r="D16" s="23">
        <f t="shared" si="2"/>
        <v>48433.36</v>
      </c>
      <c r="E16" s="23">
        <f t="shared" si="3"/>
        <v>4036.11</v>
      </c>
      <c r="F16" s="24">
        <f t="shared" si="4"/>
        <v>24.5108</v>
      </c>
      <c r="G16" s="25">
        <f t="shared" si="5"/>
        <v>4.9021999999999997</v>
      </c>
      <c r="H16" s="25">
        <f t="shared" si="1"/>
        <v>6.3727999999999998</v>
      </c>
      <c r="I16" s="25">
        <f t="shared" si="1"/>
        <v>8.5787999999999993</v>
      </c>
      <c r="J16" s="25">
        <f t="shared" si="1"/>
        <v>12.2554</v>
      </c>
      <c r="K16" s="25">
        <f t="shared" si="1"/>
        <v>13.726000000000001</v>
      </c>
      <c r="L16" s="26">
        <f t="shared" si="6"/>
        <v>212.3</v>
      </c>
      <c r="M16" s="25">
        <f t="shared" si="7"/>
        <v>1.2892999999999999</v>
      </c>
      <c r="N16" s="26">
        <f t="shared" si="8"/>
        <v>424.6</v>
      </c>
      <c r="O16" s="25">
        <f t="shared" si="9"/>
        <v>2.5785</v>
      </c>
      <c r="P16" s="26">
        <f t="shared" si="10"/>
        <v>636.9</v>
      </c>
      <c r="Q16" s="25">
        <f t="shared" si="11"/>
        <v>3.8677999999999999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22567.360000000001</v>
      </c>
      <c r="C17" s="23">
        <f t="shared" si="0"/>
        <v>1880.61</v>
      </c>
      <c r="D17" s="23">
        <f t="shared" si="2"/>
        <v>49828.73</v>
      </c>
      <c r="E17" s="23">
        <f t="shared" si="3"/>
        <v>4152.3900000000003</v>
      </c>
      <c r="F17" s="24">
        <f t="shared" si="4"/>
        <v>25.216999999999999</v>
      </c>
      <c r="G17" s="25">
        <f t="shared" si="5"/>
        <v>5.0434000000000001</v>
      </c>
      <c r="H17" s="25">
        <f t="shared" si="1"/>
        <v>6.5564</v>
      </c>
      <c r="I17" s="25">
        <f t="shared" si="1"/>
        <v>8.8260000000000005</v>
      </c>
      <c r="J17" s="25">
        <f t="shared" si="1"/>
        <v>12.608499999999999</v>
      </c>
      <c r="K17" s="25">
        <f t="shared" si="1"/>
        <v>14.121499999999999</v>
      </c>
      <c r="L17" s="26">
        <f t="shared" si="6"/>
        <v>218.42</v>
      </c>
      <c r="M17" s="25">
        <f t="shared" si="7"/>
        <v>1.3264</v>
      </c>
      <c r="N17" s="26">
        <f t="shared" si="8"/>
        <v>436.83</v>
      </c>
      <c r="O17" s="25">
        <f t="shared" si="9"/>
        <v>2.6528</v>
      </c>
      <c r="P17" s="26">
        <f t="shared" si="10"/>
        <v>655.25</v>
      </c>
      <c r="Q17" s="25">
        <f t="shared" si="11"/>
        <v>3.9792000000000001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23194.77</v>
      </c>
      <c r="C18" s="23">
        <f t="shared" si="0"/>
        <v>1932.9</v>
      </c>
      <c r="D18" s="23">
        <f t="shared" si="2"/>
        <v>51214.05</v>
      </c>
      <c r="E18" s="23">
        <f t="shared" si="3"/>
        <v>4267.84</v>
      </c>
      <c r="F18" s="24">
        <f t="shared" si="4"/>
        <v>25.917999999999999</v>
      </c>
      <c r="G18" s="25">
        <f t="shared" si="5"/>
        <v>5.1836000000000002</v>
      </c>
      <c r="H18" s="25">
        <f t="shared" si="1"/>
        <v>6.7386999999999997</v>
      </c>
      <c r="I18" s="25">
        <f t="shared" si="1"/>
        <v>9.0713000000000008</v>
      </c>
      <c r="J18" s="25">
        <f t="shared" si="1"/>
        <v>12.959</v>
      </c>
      <c r="K18" s="25">
        <f t="shared" si="1"/>
        <v>14.514099999999999</v>
      </c>
      <c r="L18" s="26">
        <f t="shared" si="6"/>
        <v>224.49</v>
      </c>
      <c r="M18" s="25">
        <f t="shared" si="7"/>
        <v>1.3633</v>
      </c>
      <c r="N18" s="26">
        <f t="shared" si="8"/>
        <v>448.98</v>
      </c>
      <c r="O18" s="25">
        <f t="shared" si="9"/>
        <v>2.7265999999999999</v>
      </c>
      <c r="P18" s="26">
        <f t="shared" si="10"/>
        <v>673.47</v>
      </c>
      <c r="Q18" s="25">
        <f t="shared" si="11"/>
        <v>4.0899000000000001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23822.14</v>
      </c>
      <c r="C19" s="23">
        <f t="shared" si="0"/>
        <v>1985.18</v>
      </c>
      <c r="D19" s="23">
        <f t="shared" si="2"/>
        <v>52599.29</v>
      </c>
      <c r="E19" s="23">
        <f t="shared" si="3"/>
        <v>4383.2700000000004</v>
      </c>
      <c r="F19" s="24">
        <f t="shared" si="4"/>
        <v>26.6191</v>
      </c>
      <c r="G19" s="25">
        <f t="shared" si="5"/>
        <v>5.3238000000000003</v>
      </c>
      <c r="H19" s="25">
        <f t="shared" si="1"/>
        <v>6.9210000000000003</v>
      </c>
      <c r="I19" s="25">
        <f t="shared" si="1"/>
        <v>9.3167000000000009</v>
      </c>
      <c r="J19" s="25">
        <f t="shared" si="1"/>
        <v>13.3096</v>
      </c>
      <c r="K19" s="25">
        <f t="shared" si="1"/>
        <v>14.906700000000001</v>
      </c>
      <c r="L19" s="26">
        <f t="shared" si="6"/>
        <v>230.56</v>
      </c>
      <c r="M19" s="25">
        <f t="shared" si="7"/>
        <v>1.4001999999999999</v>
      </c>
      <c r="N19" s="26">
        <f t="shared" si="8"/>
        <v>461.12</v>
      </c>
      <c r="O19" s="25">
        <f t="shared" si="9"/>
        <v>2.8003</v>
      </c>
      <c r="P19" s="26">
        <f t="shared" si="10"/>
        <v>691.68</v>
      </c>
      <c r="Q19" s="25">
        <f t="shared" si="11"/>
        <v>4.2004999999999999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24449.5</v>
      </c>
      <c r="C20" s="23">
        <f t="shared" si="0"/>
        <v>2037.46</v>
      </c>
      <c r="D20" s="23">
        <f t="shared" si="2"/>
        <v>53984.5</v>
      </c>
      <c r="E20" s="23">
        <f t="shared" si="3"/>
        <v>4498.71</v>
      </c>
      <c r="F20" s="24">
        <f t="shared" si="4"/>
        <v>27.3201</v>
      </c>
      <c r="G20" s="25">
        <f t="shared" si="5"/>
        <v>5.4640000000000004</v>
      </c>
      <c r="H20" s="25">
        <f t="shared" si="1"/>
        <v>7.1032000000000002</v>
      </c>
      <c r="I20" s="25">
        <f t="shared" si="1"/>
        <v>9.5619999999999994</v>
      </c>
      <c r="J20" s="25">
        <f t="shared" si="1"/>
        <v>13.6601</v>
      </c>
      <c r="K20" s="25">
        <f t="shared" si="1"/>
        <v>15.299300000000001</v>
      </c>
      <c r="L20" s="26">
        <f t="shared" si="6"/>
        <v>236.63</v>
      </c>
      <c r="M20" s="25">
        <f t="shared" si="7"/>
        <v>1.4370000000000001</v>
      </c>
      <c r="N20" s="26">
        <f t="shared" si="8"/>
        <v>473.26</v>
      </c>
      <c r="O20" s="25">
        <f t="shared" si="9"/>
        <v>2.8740999999999999</v>
      </c>
      <c r="P20" s="26">
        <f t="shared" si="10"/>
        <v>709.9</v>
      </c>
      <c r="Q20" s="25">
        <f t="shared" si="11"/>
        <v>4.3110999999999997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25076.89</v>
      </c>
      <c r="C21" s="23">
        <f t="shared" si="0"/>
        <v>2089.7399999999998</v>
      </c>
      <c r="D21" s="23">
        <f t="shared" si="2"/>
        <v>55369.77</v>
      </c>
      <c r="E21" s="23">
        <f t="shared" si="3"/>
        <v>4614.1499999999996</v>
      </c>
      <c r="F21" s="24">
        <f t="shared" si="4"/>
        <v>28.021100000000001</v>
      </c>
      <c r="G21" s="25">
        <f t="shared" si="5"/>
        <v>5.6041999999999996</v>
      </c>
      <c r="H21" s="25">
        <f t="shared" si="1"/>
        <v>7.2854999999999999</v>
      </c>
      <c r="I21" s="25">
        <f t="shared" si="1"/>
        <v>9.8073999999999995</v>
      </c>
      <c r="J21" s="25">
        <f t="shared" si="1"/>
        <v>14.0106</v>
      </c>
      <c r="K21" s="25">
        <f t="shared" si="1"/>
        <v>15.691800000000001</v>
      </c>
      <c r="L21" s="26">
        <f t="shared" si="6"/>
        <v>242.7</v>
      </c>
      <c r="M21" s="25">
        <f t="shared" si="7"/>
        <v>1.4739</v>
      </c>
      <c r="N21" s="26">
        <f t="shared" si="8"/>
        <v>485.41</v>
      </c>
      <c r="O21" s="25">
        <f t="shared" si="9"/>
        <v>2.9478</v>
      </c>
      <c r="P21" s="26">
        <f t="shared" si="10"/>
        <v>728.11</v>
      </c>
      <c r="Q21" s="25">
        <f t="shared" si="11"/>
        <v>4.4217000000000004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25704.25</v>
      </c>
      <c r="C22" s="23">
        <f t="shared" si="0"/>
        <v>2142.02</v>
      </c>
      <c r="D22" s="23">
        <f t="shared" si="2"/>
        <v>56754.98</v>
      </c>
      <c r="E22" s="23">
        <f t="shared" si="3"/>
        <v>4729.58</v>
      </c>
      <c r="F22" s="24">
        <f t="shared" si="4"/>
        <v>28.722200000000001</v>
      </c>
      <c r="G22" s="25">
        <f t="shared" si="5"/>
        <v>5.7443999999999997</v>
      </c>
      <c r="H22" s="25">
        <f t="shared" si="5"/>
        <v>7.4678000000000004</v>
      </c>
      <c r="I22" s="25">
        <f t="shared" si="5"/>
        <v>10.0528</v>
      </c>
      <c r="J22" s="25">
        <f t="shared" si="5"/>
        <v>14.3611</v>
      </c>
      <c r="K22" s="25">
        <f t="shared" si="5"/>
        <v>16.084399999999999</v>
      </c>
      <c r="L22" s="26">
        <f t="shared" si="6"/>
        <v>248.78</v>
      </c>
      <c r="M22" s="25">
        <f t="shared" si="7"/>
        <v>1.5107999999999999</v>
      </c>
      <c r="N22" s="26">
        <f t="shared" si="8"/>
        <v>497.55</v>
      </c>
      <c r="O22" s="25">
        <f t="shared" si="9"/>
        <v>3.0215999999999998</v>
      </c>
      <c r="P22" s="26">
        <f t="shared" si="10"/>
        <v>746.33</v>
      </c>
      <c r="Q22" s="25">
        <f t="shared" si="11"/>
        <v>4.5324</v>
      </c>
      <c r="R22" s="26">
        <f t="shared" si="12"/>
        <v>0</v>
      </c>
      <c r="S22" s="26">
        <f t="shared" si="13"/>
        <v>0</v>
      </c>
    </row>
    <row r="23" spans="1:24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30"/>
      <c r="S23" s="17"/>
      <c r="T23" s="10"/>
      <c r="U23" s="10"/>
      <c r="V23" s="10"/>
      <c r="X23" s="10"/>
    </row>
    <row r="24" spans="1:24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0" width="7.21875" customWidth="1"/>
    <col min="11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39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13837.99</v>
      </c>
      <c r="C6" s="23">
        <f t="shared" ref="C6:C35" si="0">ROUND($B6/12,2)</f>
        <v>1153.17</v>
      </c>
      <c r="D6" s="23">
        <f>ROUND($B6*$M$1/100,2)</f>
        <v>30554.28</v>
      </c>
      <c r="E6" s="23">
        <f>ROUND(($B6*$M$1/100)/12,2)</f>
        <v>2546.19</v>
      </c>
      <c r="F6" s="24">
        <f>ROUND(($B6*$M$1/100)/1976,4)</f>
        <v>15.4627</v>
      </c>
      <c r="G6" s="25">
        <f>ROUND($F6*G$4,4)</f>
        <v>3.0924999999999998</v>
      </c>
      <c r="H6" s="25">
        <f t="shared" ref="H6:K21" si="1">ROUND($F6*H$4,4)</f>
        <v>4.0202999999999998</v>
      </c>
      <c r="I6" s="25">
        <f t="shared" si="1"/>
        <v>5.4119000000000002</v>
      </c>
      <c r="J6" s="25">
        <f t="shared" si="1"/>
        <v>7.7313999999999998</v>
      </c>
      <c r="K6" s="25">
        <f t="shared" si="1"/>
        <v>8.6591000000000005</v>
      </c>
      <c r="L6" s="26">
        <f>ROUND($E6*L$4,2)</f>
        <v>133.93</v>
      </c>
      <c r="M6" s="25">
        <f>ROUND($F6*L$4,4)</f>
        <v>0.81330000000000002</v>
      </c>
      <c r="N6" s="26">
        <f>ROUND($E6*N$4,2)</f>
        <v>267.86</v>
      </c>
      <c r="O6" s="25">
        <f>ROUND($F6*N$4,4)</f>
        <v>1.6267</v>
      </c>
      <c r="P6" s="26">
        <f>ROUND($E6*P$4,2)</f>
        <v>401.79</v>
      </c>
      <c r="Q6" s="25">
        <f>ROUND($F6*P$4,4)</f>
        <v>2.44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15003.31</v>
      </c>
      <c r="C7" s="23">
        <f t="shared" si="0"/>
        <v>1250.28</v>
      </c>
      <c r="D7" s="23">
        <f t="shared" ref="D7:D35" si="2">ROUND($B7*$M$1/100,2)</f>
        <v>33127.31</v>
      </c>
      <c r="E7" s="23">
        <f t="shared" ref="E7:E35" si="3">ROUND(($B7*$M$1/100)/12,2)</f>
        <v>2760.61</v>
      </c>
      <c r="F7" s="24">
        <f t="shared" ref="F7:F35" si="4">ROUND(($B7*$M$1/100)/1976,4)</f>
        <v>16.764800000000001</v>
      </c>
      <c r="G7" s="25">
        <f t="shared" ref="G7:K35" si="5">ROUND($F7*G$4,4)</f>
        <v>3.3530000000000002</v>
      </c>
      <c r="H7" s="25">
        <f t="shared" si="1"/>
        <v>4.3587999999999996</v>
      </c>
      <c r="I7" s="25">
        <f t="shared" si="1"/>
        <v>5.8677000000000001</v>
      </c>
      <c r="J7" s="25">
        <f t="shared" si="1"/>
        <v>8.3824000000000005</v>
      </c>
      <c r="K7" s="25">
        <f t="shared" si="1"/>
        <v>9.3882999999999992</v>
      </c>
      <c r="L7" s="26">
        <f t="shared" ref="L7:L35" si="6">ROUND($E7*L$4,2)</f>
        <v>145.21</v>
      </c>
      <c r="M7" s="25">
        <f t="shared" ref="M7:M35" si="7">ROUND($F7*L$4,4)</f>
        <v>0.88180000000000003</v>
      </c>
      <c r="N7" s="26">
        <f t="shared" ref="N7:N35" si="8">ROUND($E7*N$4,2)</f>
        <v>290.42</v>
      </c>
      <c r="O7" s="25">
        <f t="shared" ref="O7:O35" si="9">ROUND($F7*N$4,4)</f>
        <v>1.7637</v>
      </c>
      <c r="P7" s="26">
        <f t="shared" ref="P7:P35" si="10">ROUND($E7*P$4,2)</f>
        <v>435.62</v>
      </c>
      <c r="Q7" s="25">
        <f t="shared" ref="Q7:Q35" si="11">ROUND($F7*P$4,4)</f>
        <v>2.6455000000000002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15133.11</v>
      </c>
      <c r="C8" s="23">
        <f t="shared" si="0"/>
        <v>1261.0899999999999</v>
      </c>
      <c r="D8" s="23">
        <f t="shared" si="2"/>
        <v>33413.910000000003</v>
      </c>
      <c r="E8" s="23">
        <f t="shared" si="3"/>
        <v>2784.49</v>
      </c>
      <c r="F8" s="24">
        <f t="shared" si="4"/>
        <v>16.9099</v>
      </c>
      <c r="G8" s="25">
        <f t="shared" si="5"/>
        <v>3.3820000000000001</v>
      </c>
      <c r="H8" s="25">
        <f t="shared" si="1"/>
        <v>4.3966000000000003</v>
      </c>
      <c r="I8" s="25">
        <f t="shared" si="1"/>
        <v>5.9184999999999999</v>
      </c>
      <c r="J8" s="25">
        <f t="shared" si="1"/>
        <v>8.4550000000000001</v>
      </c>
      <c r="K8" s="25">
        <f t="shared" si="1"/>
        <v>9.4695</v>
      </c>
      <c r="L8" s="26">
        <f t="shared" si="6"/>
        <v>146.46</v>
      </c>
      <c r="M8" s="25">
        <f t="shared" si="7"/>
        <v>0.88949999999999996</v>
      </c>
      <c r="N8" s="26">
        <f t="shared" si="8"/>
        <v>292.93</v>
      </c>
      <c r="O8" s="25">
        <f t="shared" si="9"/>
        <v>1.7788999999999999</v>
      </c>
      <c r="P8" s="26">
        <f t="shared" si="10"/>
        <v>439.39</v>
      </c>
      <c r="Q8" s="25">
        <f t="shared" si="11"/>
        <v>2.6684000000000001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15262.88</v>
      </c>
      <c r="C9" s="23">
        <f t="shared" si="0"/>
        <v>1271.9100000000001</v>
      </c>
      <c r="D9" s="23">
        <f t="shared" si="2"/>
        <v>33700.44</v>
      </c>
      <c r="E9" s="23">
        <f t="shared" si="3"/>
        <v>2808.37</v>
      </c>
      <c r="F9" s="24">
        <f t="shared" si="4"/>
        <v>17.0549</v>
      </c>
      <c r="G9" s="25">
        <f t="shared" si="5"/>
        <v>3.411</v>
      </c>
      <c r="H9" s="25">
        <f t="shared" si="1"/>
        <v>4.4343000000000004</v>
      </c>
      <c r="I9" s="25">
        <f t="shared" si="1"/>
        <v>5.9691999999999998</v>
      </c>
      <c r="J9" s="25">
        <f t="shared" si="1"/>
        <v>8.5274999999999999</v>
      </c>
      <c r="K9" s="25">
        <f t="shared" si="1"/>
        <v>9.5507000000000009</v>
      </c>
      <c r="L9" s="26">
        <f t="shared" si="6"/>
        <v>147.72</v>
      </c>
      <c r="M9" s="25">
        <f t="shared" si="7"/>
        <v>0.89710000000000001</v>
      </c>
      <c r="N9" s="26">
        <f t="shared" si="8"/>
        <v>295.44</v>
      </c>
      <c r="O9" s="25">
        <f t="shared" si="9"/>
        <v>1.7942</v>
      </c>
      <c r="P9" s="26">
        <f t="shared" si="10"/>
        <v>443.16</v>
      </c>
      <c r="Q9" s="25">
        <f t="shared" si="11"/>
        <v>2.6913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15392.65</v>
      </c>
      <c r="C10" s="23">
        <f t="shared" si="0"/>
        <v>1282.72</v>
      </c>
      <c r="D10" s="23">
        <f t="shared" si="2"/>
        <v>33986.97</v>
      </c>
      <c r="E10" s="23">
        <f t="shared" si="3"/>
        <v>2832.25</v>
      </c>
      <c r="F10" s="24">
        <f t="shared" si="4"/>
        <v>17.1999</v>
      </c>
      <c r="G10" s="25">
        <f t="shared" si="5"/>
        <v>3.44</v>
      </c>
      <c r="H10" s="25">
        <f t="shared" si="1"/>
        <v>4.4720000000000004</v>
      </c>
      <c r="I10" s="25">
        <f t="shared" si="1"/>
        <v>6.02</v>
      </c>
      <c r="J10" s="25">
        <f t="shared" si="1"/>
        <v>8.6</v>
      </c>
      <c r="K10" s="25">
        <f t="shared" si="1"/>
        <v>9.6318999999999999</v>
      </c>
      <c r="L10" s="26">
        <f t="shared" si="6"/>
        <v>148.97999999999999</v>
      </c>
      <c r="M10" s="25">
        <f t="shared" si="7"/>
        <v>0.90469999999999995</v>
      </c>
      <c r="N10" s="26">
        <f t="shared" si="8"/>
        <v>297.95</v>
      </c>
      <c r="O10" s="25">
        <f t="shared" si="9"/>
        <v>1.8093999999999999</v>
      </c>
      <c r="P10" s="26">
        <f t="shared" si="10"/>
        <v>446.93</v>
      </c>
      <c r="Q10" s="25">
        <f t="shared" si="11"/>
        <v>2.7141000000000002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15522.45</v>
      </c>
      <c r="C11" s="23">
        <f t="shared" si="0"/>
        <v>1293.54</v>
      </c>
      <c r="D11" s="23">
        <f t="shared" si="2"/>
        <v>34273.57</v>
      </c>
      <c r="E11" s="23">
        <f t="shared" si="3"/>
        <v>2856.13</v>
      </c>
      <c r="F11" s="24">
        <f t="shared" si="4"/>
        <v>17.344899999999999</v>
      </c>
      <c r="G11" s="25">
        <f t="shared" si="5"/>
        <v>3.4689999999999999</v>
      </c>
      <c r="H11" s="25">
        <f t="shared" si="1"/>
        <v>4.5096999999999996</v>
      </c>
      <c r="I11" s="25">
        <f t="shared" si="1"/>
        <v>6.0707000000000004</v>
      </c>
      <c r="J11" s="25">
        <f t="shared" si="1"/>
        <v>8.6724999999999994</v>
      </c>
      <c r="K11" s="25">
        <f t="shared" si="1"/>
        <v>9.7131000000000007</v>
      </c>
      <c r="L11" s="26">
        <f t="shared" si="6"/>
        <v>150.22999999999999</v>
      </c>
      <c r="M11" s="25">
        <f t="shared" si="7"/>
        <v>0.9123</v>
      </c>
      <c r="N11" s="26">
        <f t="shared" si="8"/>
        <v>300.45999999999998</v>
      </c>
      <c r="O11" s="25">
        <f t="shared" si="9"/>
        <v>1.8247</v>
      </c>
      <c r="P11" s="26">
        <f t="shared" si="10"/>
        <v>450.7</v>
      </c>
      <c r="Q11" s="25">
        <f t="shared" si="11"/>
        <v>2.7370000000000001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15836.18</v>
      </c>
      <c r="C12" s="23">
        <f t="shared" si="0"/>
        <v>1319.68</v>
      </c>
      <c r="D12" s="23">
        <f t="shared" si="2"/>
        <v>34966.29</v>
      </c>
      <c r="E12" s="23">
        <f t="shared" si="3"/>
        <v>2913.86</v>
      </c>
      <c r="F12" s="24">
        <f t="shared" si="4"/>
        <v>17.695499999999999</v>
      </c>
      <c r="G12" s="25">
        <f t="shared" si="5"/>
        <v>3.5390999999999999</v>
      </c>
      <c r="H12" s="25">
        <f t="shared" si="1"/>
        <v>4.6007999999999996</v>
      </c>
      <c r="I12" s="25">
        <f t="shared" si="1"/>
        <v>6.1933999999999996</v>
      </c>
      <c r="J12" s="25">
        <f t="shared" si="1"/>
        <v>8.8477999999999994</v>
      </c>
      <c r="K12" s="25">
        <f t="shared" si="1"/>
        <v>9.9094999999999995</v>
      </c>
      <c r="L12" s="26">
        <f t="shared" si="6"/>
        <v>153.27000000000001</v>
      </c>
      <c r="M12" s="25">
        <f t="shared" si="7"/>
        <v>0.93079999999999996</v>
      </c>
      <c r="N12" s="26">
        <f t="shared" si="8"/>
        <v>306.54000000000002</v>
      </c>
      <c r="O12" s="25">
        <f t="shared" si="9"/>
        <v>1.8615999999999999</v>
      </c>
      <c r="P12" s="26">
        <f t="shared" si="10"/>
        <v>459.81</v>
      </c>
      <c r="Q12" s="25">
        <f t="shared" si="11"/>
        <v>2.7923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16149.89</v>
      </c>
      <c r="C13" s="23">
        <f t="shared" si="0"/>
        <v>1345.82</v>
      </c>
      <c r="D13" s="23">
        <f t="shared" si="2"/>
        <v>35658.959999999999</v>
      </c>
      <c r="E13" s="23">
        <f t="shared" si="3"/>
        <v>2971.58</v>
      </c>
      <c r="F13" s="24">
        <f t="shared" si="4"/>
        <v>18.045999999999999</v>
      </c>
      <c r="G13" s="25">
        <f t="shared" si="5"/>
        <v>3.6092</v>
      </c>
      <c r="H13" s="25">
        <f t="shared" si="1"/>
        <v>4.6920000000000002</v>
      </c>
      <c r="I13" s="25">
        <f t="shared" si="1"/>
        <v>6.3160999999999996</v>
      </c>
      <c r="J13" s="25">
        <f t="shared" si="1"/>
        <v>9.0229999999999997</v>
      </c>
      <c r="K13" s="25">
        <f t="shared" si="1"/>
        <v>10.1058</v>
      </c>
      <c r="L13" s="26">
        <f t="shared" si="6"/>
        <v>156.31</v>
      </c>
      <c r="M13" s="25">
        <f t="shared" si="7"/>
        <v>0.94920000000000004</v>
      </c>
      <c r="N13" s="26">
        <f t="shared" si="8"/>
        <v>312.61</v>
      </c>
      <c r="O13" s="25">
        <f t="shared" si="9"/>
        <v>1.8984000000000001</v>
      </c>
      <c r="P13" s="26">
        <f t="shared" si="10"/>
        <v>468.92</v>
      </c>
      <c r="Q13" s="25">
        <f t="shared" si="11"/>
        <v>2.8477000000000001</v>
      </c>
      <c r="R13" s="26">
        <f t="shared" si="12"/>
        <v>106.95</v>
      </c>
      <c r="S13" s="26">
        <f t="shared" si="13"/>
        <v>40.72</v>
      </c>
    </row>
    <row r="14" spans="1:19" s="10" customFormat="1" x14ac:dyDescent="0.3">
      <c r="A14" s="40">
        <v>8</v>
      </c>
      <c r="B14" s="6">
        <v>16463.599999999999</v>
      </c>
      <c r="C14" s="23">
        <f t="shared" si="0"/>
        <v>1371.97</v>
      </c>
      <c r="D14" s="23">
        <f t="shared" si="2"/>
        <v>36351.629999999997</v>
      </c>
      <c r="E14" s="23">
        <f t="shared" si="3"/>
        <v>3029.3</v>
      </c>
      <c r="F14" s="24">
        <f t="shared" si="4"/>
        <v>18.396599999999999</v>
      </c>
      <c r="G14" s="25">
        <f t="shared" si="5"/>
        <v>3.6793</v>
      </c>
      <c r="H14" s="25">
        <f t="shared" si="1"/>
        <v>4.7831000000000001</v>
      </c>
      <c r="I14" s="25">
        <f t="shared" si="1"/>
        <v>6.4387999999999996</v>
      </c>
      <c r="J14" s="25">
        <f t="shared" si="1"/>
        <v>9.1982999999999997</v>
      </c>
      <c r="K14" s="25">
        <f t="shared" si="1"/>
        <v>10.302099999999999</v>
      </c>
      <c r="L14" s="26">
        <f t="shared" si="6"/>
        <v>159.34</v>
      </c>
      <c r="M14" s="25">
        <f t="shared" si="7"/>
        <v>0.9677</v>
      </c>
      <c r="N14" s="26">
        <f t="shared" si="8"/>
        <v>318.68</v>
      </c>
      <c r="O14" s="25">
        <f t="shared" si="9"/>
        <v>1.9353</v>
      </c>
      <c r="P14" s="26">
        <f t="shared" si="10"/>
        <v>478.02</v>
      </c>
      <c r="Q14" s="25">
        <f t="shared" si="11"/>
        <v>2.903</v>
      </c>
      <c r="R14" s="26">
        <f t="shared" si="12"/>
        <v>66.23</v>
      </c>
      <c r="S14" s="26">
        <f t="shared" si="13"/>
        <v>33.11</v>
      </c>
    </row>
    <row r="15" spans="1:19" s="10" customFormat="1" x14ac:dyDescent="0.3">
      <c r="A15" s="40">
        <v>9</v>
      </c>
      <c r="B15" s="6">
        <v>16777.29</v>
      </c>
      <c r="C15" s="23">
        <f t="shared" si="0"/>
        <v>1398.11</v>
      </c>
      <c r="D15" s="23">
        <f t="shared" si="2"/>
        <v>37044.26</v>
      </c>
      <c r="E15" s="23">
        <f t="shared" si="3"/>
        <v>3087.02</v>
      </c>
      <c r="F15" s="24">
        <f t="shared" si="4"/>
        <v>18.7471</v>
      </c>
      <c r="G15" s="25">
        <f t="shared" si="5"/>
        <v>3.7494000000000001</v>
      </c>
      <c r="H15" s="25">
        <f t="shared" si="1"/>
        <v>4.8742000000000001</v>
      </c>
      <c r="I15" s="25">
        <f t="shared" si="1"/>
        <v>6.5614999999999997</v>
      </c>
      <c r="J15" s="25">
        <f t="shared" si="1"/>
        <v>9.3735999999999997</v>
      </c>
      <c r="K15" s="25">
        <f t="shared" si="1"/>
        <v>10.4984</v>
      </c>
      <c r="L15" s="26">
        <f t="shared" si="6"/>
        <v>162.38</v>
      </c>
      <c r="M15" s="25">
        <f t="shared" si="7"/>
        <v>0.98609999999999998</v>
      </c>
      <c r="N15" s="26">
        <f t="shared" si="8"/>
        <v>324.75</v>
      </c>
      <c r="O15" s="25">
        <f t="shared" si="9"/>
        <v>1.9722</v>
      </c>
      <c r="P15" s="26">
        <f t="shared" si="10"/>
        <v>487.13</v>
      </c>
      <c r="Q15" s="25">
        <f t="shared" si="11"/>
        <v>2.9582999999999999</v>
      </c>
      <c r="R15" s="26">
        <f t="shared" si="12"/>
        <v>66.23</v>
      </c>
      <c r="S15" s="26">
        <f t="shared" si="13"/>
        <v>33.11</v>
      </c>
    </row>
    <row r="16" spans="1:19" s="10" customFormat="1" x14ac:dyDescent="0.3">
      <c r="A16" s="40">
        <v>10</v>
      </c>
      <c r="B16" s="6">
        <v>17449.62</v>
      </c>
      <c r="C16" s="23">
        <f t="shared" si="0"/>
        <v>1454.14</v>
      </c>
      <c r="D16" s="23">
        <f t="shared" si="2"/>
        <v>38528.76</v>
      </c>
      <c r="E16" s="23">
        <f t="shared" si="3"/>
        <v>3210.73</v>
      </c>
      <c r="F16" s="24">
        <f t="shared" si="4"/>
        <v>19.4984</v>
      </c>
      <c r="G16" s="25">
        <f t="shared" si="5"/>
        <v>3.8997000000000002</v>
      </c>
      <c r="H16" s="25">
        <f t="shared" si="1"/>
        <v>5.0696000000000003</v>
      </c>
      <c r="I16" s="25">
        <f t="shared" si="1"/>
        <v>6.8243999999999998</v>
      </c>
      <c r="J16" s="25">
        <f t="shared" si="1"/>
        <v>9.7492000000000001</v>
      </c>
      <c r="K16" s="25">
        <f t="shared" si="1"/>
        <v>10.9191</v>
      </c>
      <c r="L16" s="26">
        <f t="shared" si="6"/>
        <v>168.88</v>
      </c>
      <c r="M16" s="25">
        <f t="shared" si="7"/>
        <v>1.0256000000000001</v>
      </c>
      <c r="N16" s="26">
        <f t="shared" si="8"/>
        <v>337.77</v>
      </c>
      <c r="O16" s="25">
        <f t="shared" si="9"/>
        <v>2.0512000000000001</v>
      </c>
      <c r="P16" s="26">
        <f t="shared" si="10"/>
        <v>506.65</v>
      </c>
      <c r="Q16" s="25">
        <f t="shared" si="11"/>
        <v>3.0768</v>
      </c>
      <c r="R16" s="26">
        <f t="shared" si="12"/>
        <v>66.23</v>
      </c>
      <c r="S16" s="26">
        <f t="shared" si="13"/>
        <v>33.11</v>
      </c>
    </row>
    <row r="17" spans="1:19" s="10" customFormat="1" x14ac:dyDescent="0.3">
      <c r="A17" s="40">
        <v>11</v>
      </c>
      <c r="B17" s="6">
        <v>17763.330000000002</v>
      </c>
      <c r="C17" s="23">
        <f t="shared" si="0"/>
        <v>1480.28</v>
      </c>
      <c r="D17" s="23">
        <f t="shared" si="2"/>
        <v>39221.43</v>
      </c>
      <c r="E17" s="23">
        <f t="shared" si="3"/>
        <v>3268.45</v>
      </c>
      <c r="F17" s="24">
        <f t="shared" si="4"/>
        <v>19.8489</v>
      </c>
      <c r="G17" s="25">
        <f t="shared" si="5"/>
        <v>3.9698000000000002</v>
      </c>
      <c r="H17" s="25">
        <f t="shared" si="1"/>
        <v>5.1607000000000003</v>
      </c>
      <c r="I17" s="25">
        <f t="shared" si="1"/>
        <v>6.9470999999999998</v>
      </c>
      <c r="J17" s="25">
        <f t="shared" si="1"/>
        <v>9.9245000000000001</v>
      </c>
      <c r="K17" s="25">
        <f t="shared" si="1"/>
        <v>11.115399999999999</v>
      </c>
      <c r="L17" s="26">
        <f t="shared" si="6"/>
        <v>171.92</v>
      </c>
      <c r="M17" s="25">
        <f t="shared" si="7"/>
        <v>1.0441</v>
      </c>
      <c r="N17" s="26">
        <f t="shared" si="8"/>
        <v>343.84</v>
      </c>
      <c r="O17" s="25">
        <f t="shared" si="9"/>
        <v>2.0880999999999998</v>
      </c>
      <c r="P17" s="26">
        <f t="shared" si="10"/>
        <v>515.76</v>
      </c>
      <c r="Q17" s="25">
        <f t="shared" si="11"/>
        <v>3.1322000000000001</v>
      </c>
      <c r="R17" s="26">
        <f t="shared" si="12"/>
        <v>66.23</v>
      </c>
      <c r="S17" s="26">
        <f t="shared" si="13"/>
        <v>33.11</v>
      </c>
    </row>
    <row r="18" spans="1:19" s="10" customFormat="1" x14ac:dyDescent="0.3">
      <c r="A18" s="40">
        <v>12</v>
      </c>
      <c r="B18" s="6">
        <v>18077.07</v>
      </c>
      <c r="C18" s="23">
        <f t="shared" si="0"/>
        <v>1506.42</v>
      </c>
      <c r="D18" s="23">
        <f t="shared" si="2"/>
        <v>39914.17</v>
      </c>
      <c r="E18" s="23">
        <f t="shared" si="3"/>
        <v>3326.18</v>
      </c>
      <c r="F18" s="24">
        <f t="shared" si="4"/>
        <v>20.1995</v>
      </c>
      <c r="G18" s="25">
        <f t="shared" si="5"/>
        <v>4.0399000000000003</v>
      </c>
      <c r="H18" s="25">
        <f t="shared" si="1"/>
        <v>5.2519</v>
      </c>
      <c r="I18" s="25">
        <f t="shared" si="1"/>
        <v>7.0697999999999999</v>
      </c>
      <c r="J18" s="25">
        <f t="shared" si="1"/>
        <v>10.0998</v>
      </c>
      <c r="K18" s="25">
        <f t="shared" si="1"/>
        <v>11.3117</v>
      </c>
      <c r="L18" s="26">
        <f t="shared" si="6"/>
        <v>174.96</v>
      </c>
      <c r="M18" s="25">
        <f t="shared" si="7"/>
        <v>1.0625</v>
      </c>
      <c r="N18" s="26">
        <f t="shared" si="8"/>
        <v>349.91</v>
      </c>
      <c r="O18" s="25">
        <f t="shared" si="9"/>
        <v>2.125</v>
      </c>
      <c r="P18" s="26">
        <f t="shared" si="10"/>
        <v>524.87</v>
      </c>
      <c r="Q18" s="25">
        <f t="shared" si="11"/>
        <v>3.1875</v>
      </c>
      <c r="R18" s="26">
        <f t="shared" si="12"/>
        <v>66.23</v>
      </c>
      <c r="S18" s="26">
        <f t="shared" si="13"/>
        <v>33.11</v>
      </c>
    </row>
    <row r="19" spans="1:19" s="10" customFormat="1" x14ac:dyDescent="0.3">
      <c r="A19" s="40">
        <v>13</v>
      </c>
      <c r="B19" s="6">
        <v>18390.77</v>
      </c>
      <c r="C19" s="23">
        <f t="shared" si="0"/>
        <v>1532.56</v>
      </c>
      <c r="D19" s="23">
        <f t="shared" si="2"/>
        <v>40606.82</v>
      </c>
      <c r="E19" s="23">
        <f t="shared" si="3"/>
        <v>3383.9</v>
      </c>
      <c r="F19" s="24">
        <f t="shared" si="4"/>
        <v>20.55</v>
      </c>
      <c r="G19" s="25">
        <f t="shared" si="5"/>
        <v>4.1100000000000003</v>
      </c>
      <c r="H19" s="25">
        <f t="shared" si="1"/>
        <v>5.343</v>
      </c>
      <c r="I19" s="25">
        <f t="shared" si="1"/>
        <v>7.1924999999999999</v>
      </c>
      <c r="J19" s="25">
        <f t="shared" si="1"/>
        <v>10.275</v>
      </c>
      <c r="K19" s="25">
        <f t="shared" si="1"/>
        <v>11.507999999999999</v>
      </c>
      <c r="L19" s="26">
        <f t="shared" si="6"/>
        <v>177.99</v>
      </c>
      <c r="M19" s="25">
        <f t="shared" si="7"/>
        <v>1.0809</v>
      </c>
      <c r="N19" s="26">
        <f t="shared" si="8"/>
        <v>355.99</v>
      </c>
      <c r="O19" s="25">
        <f t="shared" si="9"/>
        <v>2.1619000000000002</v>
      </c>
      <c r="P19" s="26">
        <f t="shared" si="10"/>
        <v>533.98</v>
      </c>
      <c r="Q19" s="25">
        <f t="shared" si="11"/>
        <v>3.2427999999999999</v>
      </c>
      <c r="R19" s="26">
        <f t="shared" si="12"/>
        <v>40.74</v>
      </c>
      <c r="S19" s="26">
        <f t="shared" si="13"/>
        <v>7.63</v>
      </c>
    </row>
    <row r="20" spans="1:19" s="10" customFormat="1" x14ac:dyDescent="0.3">
      <c r="A20" s="40">
        <v>14</v>
      </c>
      <c r="B20" s="6">
        <v>18704.46</v>
      </c>
      <c r="C20" s="23">
        <f t="shared" si="0"/>
        <v>1558.71</v>
      </c>
      <c r="D20" s="23">
        <f t="shared" si="2"/>
        <v>41299.449999999997</v>
      </c>
      <c r="E20" s="23">
        <f t="shared" si="3"/>
        <v>3441.62</v>
      </c>
      <c r="F20" s="24">
        <f t="shared" si="4"/>
        <v>20.900500000000001</v>
      </c>
      <c r="G20" s="25">
        <f t="shared" si="5"/>
        <v>4.1801000000000004</v>
      </c>
      <c r="H20" s="25">
        <f t="shared" si="1"/>
        <v>5.4340999999999999</v>
      </c>
      <c r="I20" s="25">
        <f t="shared" si="1"/>
        <v>7.3151999999999999</v>
      </c>
      <c r="J20" s="25">
        <f t="shared" si="1"/>
        <v>10.4503</v>
      </c>
      <c r="K20" s="25">
        <f t="shared" si="1"/>
        <v>11.7043</v>
      </c>
      <c r="L20" s="26">
        <f t="shared" si="6"/>
        <v>181.03</v>
      </c>
      <c r="M20" s="25">
        <f t="shared" si="7"/>
        <v>1.0993999999999999</v>
      </c>
      <c r="N20" s="26">
        <f t="shared" si="8"/>
        <v>362.06</v>
      </c>
      <c r="O20" s="25">
        <f t="shared" si="9"/>
        <v>2.1987000000000001</v>
      </c>
      <c r="P20" s="26">
        <f t="shared" si="10"/>
        <v>543.09</v>
      </c>
      <c r="Q20" s="25">
        <f t="shared" si="11"/>
        <v>3.2980999999999998</v>
      </c>
      <c r="R20" s="26">
        <f t="shared" si="12"/>
        <v>0</v>
      </c>
      <c r="S20" s="26">
        <f t="shared" si="13"/>
        <v>0</v>
      </c>
    </row>
    <row r="21" spans="1:19" s="10" customFormat="1" x14ac:dyDescent="0.3">
      <c r="A21" s="40">
        <v>15</v>
      </c>
      <c r="B21" s="6">
        <v>19018.169999999998</v>
      </c>
      <c r="C21" s="23">
        <f t="shared" si="0"/>
        <v>1584.85</v>
      </c>
      <c r="D21" s="23">
        <f t="shared" si="2"/>
        <v>41992.12</v>
      </c>
      <c r="E21" s="23">
        <f t="shared" si="3"/>
        <v>3499.34</v>
      </c>
      <c r="F21" s="24">
        <f t="shared" si="4"/>
        <v>21.251100000000001</v>
      </c>
      <c r="G21" s="25">
        <f t="shared" si="5"/>
        <v>4.2502000000000004</v>
      </c>
      <c r="H21" s="25">
        <f t="shared" si="1"/>
        <v>5.5252999999999997</v>
      </c>
      <c r="I21" s="25">
        <f t="shared" si="1"/>
        <v>7.4379</v>
      </c>
      <c r="J21" s="25">
        <f t="shared" si="1"/>
        <v>10.6256</v>
      </c>
      <c r="K21" s="25">
        <f t="shared" si="1"/>
        <v>11.900600000000001</v>
      </c>
      <c r="L21" s="26">
        <f t="shared" si="6"/>
        <v>184.07</v>
      </c>
      <c r="M21" s="25">
        <f t="shared" si="7"/>
        <v>1.1177999999999999</v>
      </c>
      <c r="N21" s="26">
        <f t="shared" si="8"/>
        <v>368.13</v>
      </c>
      <c r="O21" s="25">
        <f t="shared" si="9"/>
        <v>2.2355999999999998</v>
      </c>
      <c r="P21" s="26">
        <f t="shared" si="10"/>
        <v>552.20000000000005</v>
      </c>
      <c r="Q21" s="25">
        <f t="shared" si="11"/>
        <v>3.3534000000000002</v>
      </c>
      <c r="R21" s="26">
        <f t="shared" si="12"/>
        <v>0</v>
      </c>
      <c r="S21" s="26">
        <f t="shared" si="13"/>
        <v>0</v>
      </c>
    </row>
    <row r="22" spans="1:19" s="10" customFormat="1" x14ac:dyDescent="0.3">
      <c r="A22" s="40">
        <v>16</v>
      </c>
      <c r="B22" s="6">
        <v>19331.900000000001</v>
      </c>
      <c r="C22" s="23">
        <f t="shared" si="0"/>
        <v>1610.99</v>
      </c>
      <c r="D22" s="23">
        <f t="shared" si="2"/>
        <v>42684.84</v>
      </c>
      <c r="E22" s="23">
        <f t="shared" si="3"/>
        <v>3557.07</v>
      </c>
      <c r="F22" s="24">
        <f t="shared" si="4"/>
        <v>21.601600000000001</v>
      </c>
      <c r="G22" s="25">
        <f t="shared" si="5"/>
        <v>4.3202999999999996</v>
      </c>
      <c r="H22" s="25">
        <f t="shared" si="5"/>
        <v>5.6163999999999996</v>
      </c>
      <c r="I22" s="25">
        <f t="shared" si="5"/>
        <v>7.5606</v>
      </c>
      <c r="J22" s="25">
        <f t="shared" si="5"/>
        <v>10.800800000000001</v>
      </c>
      <c r="K22" s="25">
        <f t="shared" si="5"/>
        <v>12.0969</v>
      </c>
      <c r="L22" s="26">
        <f t="shared" si="6"/>
        <v>187.1</v>
      </c>
      <c r="M22" s="25">
        <f t="shared" si="7"/>
        <v>1.1362000000000001</v>
      </c>
      <c r="N22" s="26">
        <f t="shared" si="8"/>
        <v>374.2</v>
      </c>
      <c r="O22" s="25">
        <f t="shared" si="9"/>
        <v>2.2725</v>
      </c>
      <c r="P22" s="26">
        <f t="shared" si="10"/>
        <v>561.30999999999995</v>
      </c>
      <c r="Q22" s="25">
        <f t="shared" si="11"/>
        <v>3.4087000000000001</v>
      </c>
      <c r="R22" s="26">
        <f t="shared" si="12"/>
        <v>0</v>
      </c>
      <c r="S22" s="26">
        <f t="shared" si="13"/>
        <v>0</v>
      </c>
    </row>
    <row r="23" spans="1:19" s="10" customFormat="1" x14ac:dyDescent="0.3">
      <c r="A23" s="40">
        <v>17</v>
      </c>
      <c r="B23" s="6">
        <v>19650.05</v>
      </c>
      <c r="C23" s="23">
        <f t="shared" si="0"/>
        <v>1637.5</v>
      </c>
      <c r="D23" s="23">
        <f t="shared" si="2"/>
        <v>43387.31</v>
      </c>
      <c r="E23" s="23">
        <f t="shared" si="3"/>
        <v>3615.61</v>
      </c>
      <c r="F23" s="24">
        <f t="shared" si="4"/>
        <v>21.957100000000001</v>
      </c>
      <c r="G23" s="25">
        <f t="shared" si="5"/>
        <v>4.3914</v>
      </c>
      <c r="H23" s="25">
        <f t="shared" si="5"/>
        <v>5.7088000000000001</v>
      </c>
      <c r="I23" s="25">
        <f t="shared" si="5"/>
        <v>7.6849999999999996</v>
      </c>
      <c r="J23" s="25">
        <f t="shared" si="5"/>
        <v>10.9786</v>
      </c>
      <c r="K23" s="25">
        <f t="shared" si="5"/>
        <v>12.295999999999999</v>
      </c>
      <c r="L23" s="26">
        <f t="shared" si="6"/>
        <v>190.18</v>
      </c>
      <c r="M23" s="25">
        <f t="shared" si="7"/>
        <v>1.1549</v>
      </c>
      <c r="N23" s="26">
        <f t="shared" si="8"/>
        <v>380.36</v>
      </c>
      <c r="O23" s="25">
        <f t="shared" si="9"/>
        <v>2.3098999999999998</v>
      </c>
      <c r="P23" s="26">
        <f t="shared" si="10"/>
        <v>570.54</v>
      </c>
      <c r="Q23" s="25">
        <f t="shared" si="11"/>
        <v>3.4647999999999999</v>
      </c>
      <c r="R23" s="26">
        <f t="shared" si="12"/>
        <v>0</v>
      </c>
      <c r="S23" s="26">
        <f t="shared" si="13"/>
        <v>0</v>
      </c>
    </row>
    <row r="24" spans="1:19" s="10" customFormat="1" x14ac:dyDescent="0.3">
      <c r="A24" s="40">
        <v>18</v>
      </c>
      <c r="B24" s="6">
        <v>19969.96</v>
      </c>
      <c r="C24" s="23">
        <f t="shared" si="0"/>
        <v>1664.16</v>
      </c>
      <c r="D24" s="23">
        <f t="shared" si="2"/>
        <v>44093.67</v>
      </c>
      <c r="E24" s="23">
        <f t="shared" si="3"/>
        <v>3674.47</v>
      </c>
      <c r="F24" s="24">
        <f t="shared" si="4"/>
        <v>22.314599999999999</v>
      </c>
      <c r="G24" s="25">
        <f t="shared" si="5"/>
        <v>4.4629000000000003</v>
      </c>
      <c r="H24" s="25">
        <f t="shared" si="5"/>
        <v>5.8018000000000001</v>
      </c>
      <c r="I24" s="25">
        <f t="shared" si="5"/>
        <v>7.8101000000000003</v>
      </c>
      <c r="J24" s="25">
        <f t="shared" si="5"/>
        <v>11.157299999999999</v>
      </c>
      <c r="K24" s="25">
        <f t="shared" si="5"/>
        <v>12.4962</v>
      </c>
      <c r="L24" s="26">
        <f t="shared" si="6"/>
        <v>193.28</v>
      </c>
      <c r="M24" s="25">
        <f t="shared" si="7"/>
        <v>1.1737</v>
      </c>
      <c r="N24" s="26">
        <f t="shared" si="8"/>
        <v>386.55</v>
      </c>
      <c r="O24" s="25">
        <f t="shared" si="9"/>
        <v>2.3475000000000001</v>
      </c>
      <c r="P24" s="26">
        <f t="shared" si="10"/>
        <v>579.83000000000004</v>
      </c>
      <c r="Q24" s="25">
        <f t="shared" si="11"/>
        <v>3.5211999999999999</v>
      </c>
      <c r="R24" s="26">
        <f t="shared" si="12"/>
        <v>0</v>
      </c>
      <c r="S24" s="26">
        <f t="shared" si="13"/>
        <v>0</v>
      </c>
    </row>
    <row r="25" spans="1:19" s="10" customFormat="1" x14ac:dyDescent="0.3">
      <c r="A25" s="40">
        <v>19</v>
      </c>
      <c r="B25" s="6">
        <v>20289.810000000001</v>
      </c>
      <c r="C25" s="23">
        <f t="shared" si="0"/>
        <v>1690.82</v>
      </c>
      <c r="D25" s="23">
        <f t="shared" si="2"/>
        <v>44799.9</v>
      </c>
      <c r="E25" s="23">
        <f t="shared" si="3"/>
        <v>3733.33</v>
      </c>
      <c r="F25" s="24">
        <f t="shared" si="4"/>
        <v>22.672000000000001</v>
      </c>
      <c r="G25" s="25">
        <f t="shared" si="5"/>
        <v>4.5343999999999998</v>
      </c>
      <c r="H25" s="25">
        <f t="shared" si="5"/>
        <v>5.8947000000000003</v>
      </c>
      <c r="I25" s="25">
        <f t="shared" si="5"/>
        <v>7.9352</v>
      </c>
      <c r="J25" s="25">
        <f t="shared" si="5"/>
        <v>11.336</v>
      </c>
      <c r="K25" s="25">
        <f t="shared" si="5"/>
        <v>12.696300000000001</v>
      </c>
      <c r="L25" s="26">
        <f t="shared" si="6"/>
        <v>196.37</v>
      </c>
      <c r="M25" s="25">
        <f t="shared" si="7"/>
        <v>1.1924999999999999</v>
      </c>
      <c r="N25" s="26">
        <f t="shared" si="8"/>
        <v>392.75</v>
      </c>
      <c r="O25" s="25">
        <f t="shared" si="9"/>
        <v>2.3851</v>
      </c>
      <c r="P25" s="26">
        <f t="shared" si="10"/>
        <v>589.12</v>
      </c>
      <c r="Q25" s="25">
        <f t="shared" si="11"/>
        <v>3.5775999999999999</v>
      </c>
      <c r="R25" s="26">
        <f t="shared" si="12"/>
        <v>0</v>
      </c>
      <c r="S25" s="26">
        <f t="shared" si="13"/>
        <v>0</v>
      </c>
    </row>
    <row r="26" spans="1:19" s="10" customFormat="1" x14ac:dyDescent="0.3">
      <c r="A26" s="40">
        <v>20</v>
      </c>
      <c r="B26" s="6">
        <v>20609.740000000002</v>
      </c>
      <c r="C26" s="23">
        <f t="shared" si="0"/>
        <v>1717.48</v>
      </c>
      <c r="D26" s="23">
        <f t="shared" si="2"/>
        <v>45506.31</v>
      </c>
      <c r="E26" s="23">
        <f t="shared" si="3"/>
        <v>3792.19</v>
      </c>
      <c r="F26" s="24">
        <f t="shared" si="4"/>
        <v>23.029499999999999</v>
      </c>
      <c r="G26" s="25">
        <f t="shared" si="5"/>
        <v>4.6059000000000001</v>
      </c>
      <c r="H26" s="25">
        <f t="shared" si="5"/>
        <v>5.9877000000000002</v>
      </c>
      <c r="I26" s="25">
        <f t="shared" si="5"/>
        <v>8.0602999999999998</v>
      </c>
      <c r="J26" s="25">
        <f t="shared" si="5"/>
        <v>11.514799999999999</v>
      </c>
      <c r="K26" s="25">
        <f t="shared" si="5"/>
        <v>12.8965</v>
      </c>
      <c r="L26" s="26">
        <f t="shared" si="6"/>
        <v>199.47</v>
      </c>
      <c r="M26" s="25">
        <f t="shared" si="7"/>
        <v>1.2114</v>
      </c>
      <c r="N26" s="26">
        <f t="shared" si="8"/>
        <v>398.94</v>
      </c>
      <c r="O26" s="25">
        <f t="shared" si="9"/>
        <v>2.4226999999999999</v>
      </c>
      <c r="P26" s="26">
        <f t="shared" si="10"/>
        <v>598.41</v>
      </c>
      <c r="Q26" s="25">
        <f t="shared" si="11"/>
        <v>3.6341000000000001</v>
      </c>
      <c r="R26" s="26">
        <f t="shared" si="12"/>
        <v>0</v>
      </c>
      <c r="S26" s="26">
        <f t="shared" si="13"/>
        <v>0</v>
      </c>
    </row>
    <row r="27" spans="1:19" s="10" customFormat="1" x14ac:dyDescent="0.3">
      <c r="A27" s="40">
        <v>21</v>
      </c>
      <c r="B27" s="6">
        <v>20929.63</v>
      </c>
      <c r="C27" s="23">
        <f t="shared" si="0"/>
        <v>1744.14</v>
      </c>
      <c r="D27" s="23">
        <f t="shared" si="2"/>
        <v>46212.62</v>
      </c>
      <c r="E27" s="23">
        <f t="shared" si="3"/>
        <v>3851.05</v>
      </c>
      <c r="F27" s="24">
        <f t="shared" si="4"/>
        <v>23.387</v>
      </c>
      <c r="G27" s="25">
        <f t="shared" si="5"/>
        <v>4.6773999999999996</v>
      </c>
      <c r="H27" s="25">
        <f t="shared" si="5"/>
        <v>6.0805999999999996</v>
      </c>
      <c r="I27" s="25">
        <f t="shared" si="5"/>
        <v>8.1854999999999993</v>
      </c>
      <c r="J27" s="25">
        <f t="shared" si="5"/>
        <v>11.6935</v>
      </c>
      <c r="K27" s="25">
        <f t="shared" si="5"/>
        <v>13.0967</v>
      </c>
      <c r="L27" s="26">
        <f t="shared" si="6"/>
        <v>202.57</v>
      </c>
      <c r="M27" s="25">
        <f t="shared" si="7"/>
        <v>1.2302</v>
      </c>
      <c r="N27" s="26">
        <f t="shared" si="8"/>
        <v>405.13</v>
      </c>
      <c r="O27" s="25">
        <f t="shared" si="9"/>
        <v>2.4603000000000002</v>
      </c>
      <c r="P27" s="26">
        <f t="shared" si="10"/>
        <v>607.70000000000005</v>
      </c>
      <c r="Q27" s="25">
        <f t="shared" si="11"/>
        <v>3.6905000000000001</v>
      </c>
      <c r="R27" s="26">
        <f t="shared" si="12"/>
        <v>0</v>
      </c>
      <c r="S27" s="26">
        <f t="shared" si="13"/>
        <v>0</v>
      </c>
    </row>
    <row r="28" spans="1:19" s="10" customFormat="1" x14ac:dyDescent="0.3">
      <c r="A28" s="40">
        <v>22</v>
      </c>
      <c r="B28" s="6">
        <v>21249.53</v>
      </c>
      <c r="C28" s="23">
        <f t="shared" si="0"/>
        <v>1770.79</v>
      </c>
      <c r="D28" s="23">
        <f t="shared" si="2"/>
        <v>46918.96</v>
      </c>
      <c r="E28" s="23">
        <f t="shared" si="3"/>
        <v>3909.91</v>
      </c>
      <c r="F28" s="24">
        <f t="shared" si="4"/>
        <v>23.744399999999999</v>
      </c>
      <c r="G28" s="25">
        <f t="shared" si="5"/>
        <v>4.7488999999999999</v>
      </c>
      <c r="H28" s="25">
        <f t="shared" si="5"/>
        <v>6.1734999999999998</v>
      </c>
      <c r="I28" s="25">
        <f t="shared" si="5"/>
        <v>8.3104999999999993</v>
      </c>
      <c r="J28" s="25">
        <f t="shared" si="5"/>
        <v>11.872199999999999</v>
      </c>
      <c r="K28" s="25">
        <f t="shared" si="5"/>
        <v>13.296900000000001</v>
      </c>
      <c r="L28" s="26">
        <f t="shared" si="6"/>
        <v>205.66</v>
      </c>
      <c r="M28" s="25">
        <f t="shared" si="7"/>
        <v>1.2490000000000001</v>
      </c>
      <c r="N28" s="26">
        <f t="shared" si="8"/>
        <v>411.32</v>
      </c>
      <c r="O28" s="25">
        <f t="shared" si="9"/>
        <v>2.4979</v>
      </c>
      <c r="P28" s="26">
        <f t="shared" si="10"/>
        <v>616.98</v>
      </c>
      <c r="Q28" s="25">
        <f t="shared" si="11"/>
        <v>3.7469000000000001</v>
      </c>
      <c r="R28" s="26">
        <f t="shared" si="12"/>
        <v>0</v>
      </c>
      <c r="S28" s="26">
        <f t="shared" si="13"/>
        <v>0</v>
      </c>
    </row>
    <row r="29" spans="1:19" s="10" customFormat="1" x14ac:dyDescent="0.3">
      <c r="A29" s="40">
        <v>23</v>
      </c>
      <c r="B29" s="6">
        <v>21569.439999999999</v>
      </c>
      <c r="C29" s="23">
        <f t="shared" si="0"/>
        <v>1797.45</v>
      </c>
      <c r="D29" s="23">
        <f t="shared" si="2"/>
        <v>47625.32</v>
      </c>
      <c r="E29" s="23">
        <f t="shared" si="3"/>
        <v>3968.78</v>
      </c>
      <c r="F29" s="24">
        <f t="shared" si="4"/>
        <v>24.101900000000001</v>
      </c>
      <c r="G29" s="25">
        <f t="shared" si="5"/>
        <v>4.8204000000000002</v>
      </c>
      <c r="H29" s="25">
        <f t="shared" si="5"/>
        <v>6.2664999999999997</v>
      </c>
      <c r="I29" s="25">
        <f t="shared" si="5"/>
        <v>8.4357000000000006</v>
      </c>
      <c r="J29" s="25">
        <f t="shared" si="5"/>
        <v>12.051</v>
      </c>
      <c r="K29" s="25">
        <f t="shared" si="5"/>
        <v>13.4971</v>
      </c>
      <c r="L29" s="26">
        <f t="shared" si="6"/>
        <v>208.76</v>
      </c>
      <c r="M29" s="25">
        <f t="shared" si="7"/>
        <v>1.2678</v>
      </c>
      <c r="N29" s="26">
        <f t="shared" si="8"/>
        <v>417.52</v>
      </c>
      <c r="O29" s="25">
        <f t="shared" si="9"/>
        <v>2.5354999999999999</v>
      </c>
      <c r="P29" s="26">
        <f t="shared" si="10"/>
        <v>626.27</v>
      </c>
      <c r="Q29" s="25">
        <f t="shared" si="11"/>
        <v>3.8033000000000001</v>
      </c>
      <c r="R29" s="26">
        <f t="shared" si="12"/>
        <v>0</v>
      </c>
      <c r="S29" s="26">
        <f t="shared" si="13"/>
        <v>0</v>
      </c>
    </row>
    <row r="30" spans="1:19" s="10" customFormat="1" x14ac:dyDescent="0.3">
      <c r="A30" s="40">
        <v>24</v>
      </c>
      <c r="B30" s="6">
        <v>21889.32</v>
      </c>
      <c r="C30" s="23">
        <f t="shared" si="0"/>
        <v>1824.11</v>
      </c>
      <c r="D30" s="23">
        <f t="shared" si="2"/>
        <v>48331.62</v>
      </c>
      <c r="E30" s="23">
        <f t="shared" si="3"/>
        <v>4027.63</v>
      </c>
      <c r="F30" s="24">
        <f t="shared" si="4"/>
        <v>24.459299999999999</v>
      </c>
      <c r="G30" s="25">
        <f t="shared" si="5"/>
        <v>4.8918999999999997</v>
      </c>
      <c r="H30" s="25">
        <f t="shared" si="5"/>
        <v>6.3593999999999999</v>
      </c>
      <c r="I30" s="25">
        <f t="shared" si="5"/>
        <v>8.5608000000000004</v>
      </c>
      <c r="J30" s="25">
        <f t="shared" si="5"/>
        <v>12.229699999999999</v>
      </c>
      <c r="K30" s="25">
        <f t="shared" si="5"/>
        <v>13.6972</v>
      </c>
      <c r="L30" s="26">
        <f t="shared" si="6"/>
        <v>211.85</v>
      </c>
      <c r="M30" s="25">
        <f t="shared" si="7"/>
        <v>1.2866</v>
      </c>
      <c r="N30" s="26">
        <f t="shared" si="8"/>
        <v>423.71</v>
      </c>
      <c r="O30" s="25">
        <f t="shared" si="9"/>
        <v>2.5731000000000002</v>
      </c>
      <c r="P30" s="26">
        <f t="shared" si="10"/>
        <v>635.55999999999995</v>
      </c>
      <c r="Q30" s="25">
        <f t="shared" si="11"/>
        <v>3.8597000000000001</v>
      </c>
      <c r="R30" s="26">
        <f t="shared" si="12"/>
        <v>0</v>
      </c>
      <c r="S30" s="26">
        <f t="shared" si="13"/>
        <v>0</v>
      </c>
    </row>
    <row r="31" spans="1:19" s="10" customFormat="1" x14ac:dyDescent="0.3">
      <c r="A31" s="40">
        <v>25</v>
      </c>
      <c r="B31" s="6">
        <v>22208.48</v>
      </c>
      <c r="C31" s="23">
        <f t="shared" si="0"/>
        <v>1850.71</v>
      </c>
      <c r="D31" s="23">
        <f t="shared" si="2"/>
        <v>49036.32</v>
      </c>
      <c r="E31" s="23">
        <f t="shared" si="3"/>
        <v>4086.36</v>
      </c>
      <c r="F31" s="24">
        <f t="shared" si="4"/>
        <v>24.815999999999999</v>
      </c>
      <c r="G31" s="25">
        <f t="shared" si="5"/>
        <v>4.9631999999999996</v>
      </c>
      <c r="H31" s="25">
        <f t="shared" si="5"/>
        <v>6.4522000000000004</v>
      </c>
      <c r="I31" s="25">
        <f t="shared" si="5"/>
        <v>8.6856000000000009</v>
      </c>
      <c r="J31" s="25">
        <f t="shared" si="5"/>
        <v>12.407999999999999</v>
      </c>
      <c r="K31" s="25">
        <f t="shared" si="5"/>
        <v>13.897</v>
      </c>
      <c r="L31" s="26">
        <f t="shared" si="6"/>
        <v>214.94</v>
      </c>
      <c r="M31" s="25">
        <f t="shared" si="7"/>
        <v>1.3052999999999999</v>
      </c>
      <c r="N31" s="26">
        <f t="shared" si="8"/>
        <v>429.89</v>
      </c>
      <c r="O31" s="25">
        <f t="shared" si="9"/>
        <v>2.6105999999999998</v>
      </c>
      <c r="P31" s="26">
        <f t="shared" si="10"/>
        <v>644.83000000000004</v>
      </c>
      <c r="Q31" s="25">
        <f t="shared" si="11"/>
        <v>3.9159999999999999</v>
      </c>
      <c r="R31" s="26">
        <f t="shared" si="12"/>
        <v>0</v>
      </c>
      <c r="S31" s="26">
        <f t="shared" si="13"/>
        <v>0</v>
      </c>
    </row>
    <row r="32" spans="1:19" s="10" customFormat="1" x14ac:dyDescent="0.3">
      <c r="A32" s="40">
        <v>26</v>
      </c>
      <c r="B32" s="6">
        <v>22522.09</v>
      </c>
      <c r="C32" s="23">
        <f t="shared" si="0"/>
        <v>1876.84</v>
      </c>
      <c r="D32" s="23">
        <f t="shared" si="2"/>
        <v>49728.77</v>
      </c>
      <c r="E32" s="23">
        <f t="shared" si="3"/>
        <v>4144.0600000000004</v>
      </c>
      <c r="F32" s="24">
        <f t="shared" si="4"/>
        <v>25.166399999999999</v>
      </c>
      <c r="G32" s="25">
        <f t="shared" si="5"/>
        <v>5.0332999999999997</v>
      </c>
      <c r="H32" s="25">
        <f t="shared" si="5"/>
        <v>6.5433000000000003</v>
      </c>
      <c r="I32" s="25">
        <f t="shared" si="5"/>
        <v>8.8081999999999994</v>
      </c>
      <c r="J32" s="25">
        <f t="shared" si="5"/>
        <v>12.5832</v>
      </c>
      <c r="K32" s="25">
        <f t="shared" si="5"/>
        <v>14.0932</v>
      </c>
      <c r="L32" s="26">
        <f t="shared" si="6"/>
        <v>217.98</v>
      </c>
      <c r="M32" s="25">
        <f t="shared" si="7"/>
        <v>1.3238000000000001</v>
      </c>
      <c r="N32" s="26">
        <f t="shared" si="8"/>
        <v>435.96</v>
      </c>
      <c r="O32" s="25">
        <f t="shared" si="9"/>
        <v>2.6475</v>
      </c>
      <c r="P32" s="26">
        <f t="shared" si="10"/>
        <v>653.92999999999995</v>
      </c>
      <c r="Q32" s="25">
        <f t="shared" si="11"/>
        <v>3.9712999999999998</v>
      </c>
      <c r="R32" s="26">
        <f t="shared" si="12"/>
        <v>0</v>
      </c>
      <c r="S32" s="26">
        <f t="shared" si="13"/>
        <v>0</v>
      </c>
    </row>
    <row r="33" spans="1:24" s="10" customFormat="1" x14ac:dyDescent="0.3">
      <c r="A33" s="40">
        <v>27</v>
      </c>
      <c r="B33" s="6">
        <v>22835.74</v>
      </c>
      <c r="C33" s="23">
        <f t="shared" si="0"/>
        <v>1902.98</v>
      </c>
      <c r="D33" s="23">
        <f t="shared" si="2"/>
        <v>50421.31</v>
      </c>
      <c r="E33" s="23">
        <f t="shared" si="3"/>
        <v>4201.78</v>
      </c>
      <c r="F33" s="24">
        <f t="shared" si="4"/>
        <v>25.5169</v>
      </c>
      <c r="G33" s="25">
        <f t="shared" si="5"/>
        <v>5.1033999999999997</v>
      </c>
      <c r="H33" s="25">
        <f t="shared" si="5"/>
        <v>6.6344000000000003</v>
      </c>
      <c r="I33" s="25">
        <f t="shared" si="5"/>
        <v>8.9308999999999994</v>
      </c>
      <c r="J33" s="25">
        <f t="shared" si="5"/>
        <v>12.7585</v>
      </c>
      <c r="K33" s="25">
        <f t="shared" si="5"/>
        <v>14.2895</v>
      </c>
      <c r="L33" s="26">
        <f t="shared" si="6"/>
        <v>221.01</v>
      </c>
      <c r="M33" s="25">
        <f t="shared" si="7"/>
        <v>1.3422000000000001</v>
      </c>
      <c r="N33" s="26">
        <f t="shared" si="8"/>
        <v>442.03</v>
      </c>
      <c r="O33" s="25">
        <f t="shared" si="9"/>
        <v>2.6844000000000001</v>
      </c>
      <c r="P33" s="26">
        <f t="shared" si="10"/>
        <v>663.04</v>
      </c>
      <c r="Q33" s="25">
        <f t="shared" si="11"/>
        <v>4.0266000000000002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23149.33</v>
      </c>
      <c r="C34" s="23">
        <f t="shared" si="0"/>
        <v>1929.11</v>
      </c>
      <c r="D34" s="23">
        <f t="shared" si="2"/>
        <v>51113.72</v>
      </c>
      <c r="E34" s="23">
        <f t="shared" si="3"/>
        <v>4259.4799999999996</v>
      </c>
      <c r="F34" s="24">
        <f t="shared" si="4"/>
        <v>25.8673</v>
      </c>
      <c r="G34" s="25">
        <f t="shared" si="5"/>
        <v>5.1734999999999998</v>
      </c>
      <c r="H34" s="25">
        <f t="shared" si="5"/>
        <v>6.7255000000000003</v>
      </c>
      <c r="I34" s="25">
        <f t="shared" si="5"/>
        <v>9.0535999999999994</v>
      </c>
      <c r="J34" s="25">
        <f t="shared" si="5"/>
        <v>12.9337</v>
      </c>
      <c r="K34" s="25">
        <f t="shared" si="5"/>
        <v>14.4857</v>
      </c>
      <c r="L34" s="26">
        <f t="shared" si="6"/>
        <v>224.05</v>
      </c>
      <c r="M34" s="25">
        <f t="shared" si="7"/>
        <v>1.3606</v>
      </c>
      <c r="N34" s="26">
        <f t="shared" si="8"/>
        <v>448.1</v>
      </c>
      <c r="O34" s="25">
        <f t="shared" si="9"/>
        <v>2.7212000000000001</v>
      </c>
      <c r="P34" s="26">
        <f t="shared" si="10"/>
        <v>672.15</v>
      </c>
      <c r="Q34" s="25">
        <f t="shared" si="11"/>
        <v>4.0819000000000001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23462.959999999999</v>
      </c>
      <c r="C35" s="23">
        <f t="shared" si="0"/>
        <v>1955.25</v>
      </c>
      <c r="D35" s="23">
        <f t="shared" si="2"/>
        <v>51806.22</v>
      </c>
      <c r="E35" s="23">
        <f t="shared" si="3"/>
        <v>4317.18</v>
      </c>
      <c r="F35" s="24">
        <f t="shared" si="4"/>
        <v>26.217700000000001</v>
      </c>
      <c r="G35" s="25">
        <f t="shared" si="5"/>
        <v>5.2435</v>
      </c>
      <c r="H35" s="25">
        <f t="shared" si="5"/>
        <v>6.8166000000000002</v>
      </c>
      <c r="I35" s="25">
        <f t="shared" si="5"/>
        <v>9.1761999999999997</v>
      </c>
      <c r="J35" s="25">
        <f t="shared" si="5"/>
        <v>13.1089</v>
      </c>
      <c r="K35" s="25">
        <f t="shared" si="5"/>
        <v>14.681900000000001</v>
      </c>
      <c r="L35" s="26">
        <f t="shared" si="6"/>
        <v>227.08</v>
      </c>
      <c r="M35" s="25">
        <f t="shared" si="7"/>
        <v>1.3791</v>
      </c>
      <c r="N35" s="26">
        <f t="shared" si="8"/>
        <v>454.17</v>
      </c>
      <c r="O35" s="25">
        <f t="shared" si="9"/>
        <v>2.7581000000000002</v>
      </c>
      <c r="P35" s="26">
        <f t="shared" si="10"/>
        <v>681.25</v>
      </c>
      <c r="Q35" s="25">
        <f t="shared" si="11"/>
        <v>4.1372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R5 A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X34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40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16239.11</v>
      </c>
      <c r="C6" s="23">
        <f t="shared" ref="C6:C22" si="0">ROUND($B6/12,2)</f>
        <v>1353.26</v>
      </c>
      <c r="D6" s="23">
        <f>ROUND($B6*$M$1/100,2)</f>
        <v>35855.949999999997</v>
      </c>
      <c r="E6" s="23">
        <f>ROUND(($B6*$M$1/100)/12,2)</f>
        <v>2988</v>
      </c>
      <c r="F6" s="24">
        <f>ROUND(($B6*$M$1/100)/1976,4)</f>
        <v>18.145700000000001</v>
      </c>
      <c r="G6" s="25">
        <f>ROUND($F6*G$4,4)</f>
        <v>3.6291000000000002</v>
      </c>
      <c r="H6" s="25">
        <f t="shared" ref="H6:K21" si="1">ROUND($F6*H$4,4)</f>
        <v>4.7179000000000002</v>
      </c>
      <c r="I6" s="25">
        <f t="shared" si="1"/>
        <v>6.351</v>
      </c>
      <c r="J6" s="25">
        <f t="shared" si="1"/>
        <v>9.0729000000000006</v>
      </c>
      <c r="K6" s="25">
        <f t="shared" si="1"/>
        <v>10.1616</v>
      </c>
      <c r="L6" s="26">
        <f>ROUND($E6*L$4,2)</f>
        <v>157.16999999999999</v>
      </c>
      <c r="M6" s="25">
        <f>ROUND($F6*L$4,4)</f>
        <v>0.95450000000000002</v>
      </c>
      <c r="N6" s="26">
        <f>ROUND($E6*N$4,2)</f>
        <v>314.33999999999997</v>
      </c>
      <c r="O6" s="25">
        <f>ROUND($F6*N$4,4)</f>
        <v>1.9089</v>
      </c>
      <c r="P6" s="26">
        <f>ROUND($E6*P$4,2)</f>
        <v>471.51</v>
      </c>
      <c r="Q6" s="25">
        <f>ROUND($F6*P$4,4)</f>
        <v>2.8633999999999999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91.76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33.11</v>
      </c>
    </row>
    <row r="7" spans="1:19" s="10" customFormat="1" x14ac:dyDescent="0.3">
      <c r="A7" s="40">
        <v>1</v>
      </c>
      <c r="B7" s="6">
        <v>17404.43</v>
      </c>
      <c r="C7" s="23">
        <f t="shared" si="0"/>
        <v>1450.37</v>
      </c>
      <c r="D7" s="23">
        <f t="shared" ref="D7:D22" si="2">ROUND($B7*$M$1/100,2)</f>
        <v>38428.980000000003</v>
      </c>
      <c r="E7" s="23">
        <f t="shared" ref="E7:E22" si="3">ROUND(($B7*$M$1/100)/12,2)</f>
        <v>3202.42</v>
      </c>
      <c r="F7" s="24">
        <f t="shared" ref="F7:F22" si="4">ROUND(($B7*$M$1/100)/1976,4)</f>
        <v>19.447900000000001</v>
      </c>
      <c r="G7" s="25">
        <f t="shared" ref="G7:K22" si="5">ROUND($F7*G$4,4)</f>
        <v>3.8896000000000002</v>
      </c>
      <c r="H7" s="25">
        <f t="shared" si="1"/>
        <v>5.0564999999999998</v>
      </c>
      <c r="I7" s="25">
        <f t="shared" si="1"/>
        <v>6.8068</v>
      </c>
      <c r="J7" s="25">
        <f t="shared" si="1"/>
        <v>9.7240000000000002</v>
      </c>
      <c r="K7" s="25">
        <f t="shared" si="1"/>
        <v>10.8908</v>
      </c>
      <c r="L7" s="26">
        <f t="shared" ref="L7:L22" si="6">ROUND($E7*L$4,2)</f>
        <v>168.45</v>
      </c>
      <c r="M7" s="25">
        <f t="shared" ref="M7:M22" si="7">ROUND($F7*L$4,4)</f>
        <v>1.0229999999999999</v>
      </c>
      <c r="N7" s="26">
        <f t="shared" ref="N7:N22" si="8">ROUND($E7*N$4,2)</f>
        <v>336.89</v>
      </c>
      <c r="O7" s="25">
        <f t="shared" ref="O7:O22" si="9">ROUND($F7*N$4,4)</f>
        <v>2.0459000000000001</v>
      </c>
      <c r="P7" s="26">
        <f t="shared" ref="P7:P22" si="10">ROUND($E7*P$4,2)</f>
        <v>505.34</v>
      </c>
      <c r="Q7" s="25">
        <f t="shared" ref="Q7:Q22" si="11">ROUND($F7*P$4,4)</f>
        <v>3.0689000000000002</v>
      </c>
      <c r="R7" s="2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66.23</v>
      </c>
      <c r="S7" s="2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33.11</v>
      </c>
    </row>
    <row r="8" spans="1:19" s="10" customFormat="1" x14ac:dyDescent="0.3">
      <c r="A8" s="40">
        <v>3</v>
      </c>
      <c r="B8" s="6">
        <v>17673.37</v>
      </c>
      <c r="C8" s="23">
        <f t="shared" si="0"/>
        <v>1472.78</v>
      </c>
      <c r="D8" s="23">
        <f t="shared" si="2"/>
        <v>39022.800000000003</v>
      </c>
      <c r="E8" s="23">
        <f t="shared" si="3"/>
        <v>3251.9</v>
      </c>
      <c r="F8" s="24">
        <f t="shared" si="4"/>
        <v>19.7484</v>
      </c>
      <c r="G8" s="25">
        <f t="shared" si="5"/>
        <v>3.9497</v>
      </c>
      <c r="H8" s="25">
        <f t="shared" si="1"/>
        <v>5.1345999999999998</v>
      </c>
      <c r="I8" s="25">
        <f t="shared" si="1"/>
        <v>6.9119000000000002</v>
      </c>
      <c r="J8" s="25">
        <f t="shared" si="1"/>
        <v>9.8742000000000001</v>
      </c>
      <c r="K8" s="25">
        <f t="shared" si="1"/>
        <v>11.059100000000001</v>
      </c>
      <c r="L8" s="26">
        <f t="shared" si="6"/>
        <v>171.05</v>
      </c>
      <c r="M8" s="25">
        <f t="shared" si="7"/>
        <v>1.0387999999999999</v>
      </c>
      <c r="N8" s="26">
        <f t="shared" si="8"/>
        <v>342.1</v>
      </c>
      <c r="O8" s="25">
        <f t="shared" si="9"/>
        <v>2.0775000000000001</v>
      </c>
      <c r="P8" s="26">
        <f t="shared" si="10"/>
        <v>513.15</v>
      </c>
      <c r="Q8" s="25">
        <f t="shared" si="11"/>
        <v>3.1162999999999998</v>
      </c>
      <c r="R8" s="26">
        <f t="shared" si="12"/>
        <v>66.23</v>
      </c>
      <c r="S8" s="26">
        <f t="shared" si="13"/>
        <v>33.11</v>
      </c>
    </row>
    <row r="9" spans="1:19" s="10" customFormat="1" x14ac:dyDescent="0.3">
      <c r="A9" s="40">
        <v>5</v>
      </c>
      <c r="B9" s="6">
        <v>18031.95</v>
      </c>
      <c r="C9" s="23">
        <f t="shared" si="0"/>
        <v>1502.66</v>
      </c>
      <c r="D9" s="23">
        <f t="shared" si="2"/>
        <v>39814.550000000003</v>
      </c>
      <c r="E9" s="23">
        <f t="shared" si="3"/>
        <v>3317.88</v>
      </c>
      <c r="F9" s="24">
        <f t="shared" si="4"/>
        <v>20.149100000000001</v>
      </c>
      <c r="G9" s="25">
        <f t="shared" si="5"/>
        <v>4.0297999999999998</v>
      </c>
      <c r="H9" s="25">
        <f t="shared" si="1"/>
        <v>5.2388000000000003</v>
      </c>
      <c r="I9" s="25">
        <f t="shared" si="1"/>
        <v>7.0522</v>
      </c>
      <c r="J9" s="25">
        <f t="shared" si="1"/>
        <v>10.0746</v>
      </c>
      <c r="K9" s="25">
        <f t="shared" si="1"/>
        <v>11.2835</v>
      </c>
      <c r="L9" s="26">
        <f t="shared" si="6"/>
        <v>174.52</v>
      </c>
      <c r="M9" s="25">
        <f t="shared" si="7"/>
        <v>1.0598000000000001</v>
      </c>
      <c r="N9" s="26">
        <f t="shared" si="8"/>
        <v>349.04</v>
      </c>
      <c r="O9" s="25">
        <f t="shared" si="9"/>
        <v>2.1196999999999999</v>
      </c>
      <c r="P9" s="26">
        <f t="shared" si="10"/>
        <v>523.55999999999995</v>
      </c>
      <c r="Q9" s="25">
        <f t="shared" si="11"/>
        <v>3.1795</v>
      </c>
      <c r="R9" s="26">
        <f t="shared" si="12"/>
        <v>66.23</v>
      </c>
      <c r="S9" s="26">
        <f t="shared" si="13"/>
        <v>33.11</v>
      </c>
    </row>
    <row r="10" spans="1:19" s="10" customFormat="1" x14ac:dyDescent="0.3">
      <c r="A10" s="40">
        <v>7</v>
      </c>
      <c r="B10" s="6">
        <v>18749.05</v>
      </c>
      <c r="C10" s="23">
        <f t="shared" si="0"/>
        <v>1562.42</v>
      </c>
      <c r="D10" s="23">
        <f t="shared" si="2"/>
        <v>41397.9</v>
      </c>
      <c r="E10" s="23">
        <f t="shared" si="3"/>
        <v>3449.83</v>
      </c>
      <c r="F10" s="24">
        <f t="shared" si="4"/>
        <v>20.950399999999998</v>
      </c>
      <c r="G10" s="25">
        <f t="shared" si="5"/>
        <v>4.1901000000000002</v>
      </c>
      <c r="H10" s="25">
        <f t="shared" si="1"/>
        <v>5.4470999999999998</v>
      </c>
      <c r="I10" s="25">
        <f t="shared" si="1"/>
        <v>7.3326000000000002</v>
      </c>
      <c r="J10" s="25">
        <f t="shared" si="1"/>
        <v>10.475199999999999</v>
      </c>
      <c r="K10" s="25">
        <f t="shared" si="1"/>
        <v>11.732200000000001</v>
      </c>
      <c r="L10" s="26">
        <f t="shared" si="6"/>
        <v>181.46</v>
      </c>
      <c r="M10" s="25">
        <f t="shared" si="7"/>
        <v>1.1020000000000001</v>
      </c>
      <c r="N10" s="26">
        <f t="shared" si="8"/>
        <v>362.92</v>
      </c>
      <c r="O10" s="25">
        <f t="shared" si="9"/>
        <v>2.2040000000000002</v>
      </c>
      <c r="P10" s="26">
        <f t="shared" si="10"/>
        <v>544.38</v>
      </c>
      <c r="Q10" s="25">
        <f t="shared" si="11"/>
        <v>3.306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19467.18</v>
      </c>
      <c r="C11" s="23">
        <f t="shared" si="0"/>
        <v>1622.27</v>
      </c>
      <c r="D11" s="23">
        <f t="shared" si="2"/>
        <v>42983.53</v>
      </c>
      <c r="E11" s="23">
        <f t="shared" si="3"/>
        <v>3581.96</v>
      </c>
      <c r="F11" s="24">
        <f t="shared" si="4"/>
        <v>21.752800000000001</v>
      </c>
      <c r="G11" s="25">
        <f t="shared" si="5"/>
        <v>4.3506</v>
      </c>
      <c r="H11" s="25">
        <f t="shared" si="1"/>
        <v>5.6557000000000004</v>
      </c>
      <c r="I11" s="25">
        <f t="shared" si="1"/>
        <v>7.6135000000000002</v>
      </c>
      <c r="J11" s="25">
        <f t="shared" si="1"/>
        <v>10.8764</v>
      </c>
      <c r="K11" s="25">
        <f t="shared" si="1"/>
        <v>12.1816</v>
      </c>
      <c r="L11" s="26">
        <f t="shared" si="6"/>
        <v>188.41</v>
      </c>
      <c r="M11" s="25">
        <f t="shared" si="7"/>
        <v>1.1442000000000001</v>
      </c>
      <c r="N11" s="26">
        <f t="shared" si="8"/>
        <v>376.82</v>
      </c>
      <c r="O11" s="25">
        <f t="shared" si="9"/>
        <v>2.2884000000000002</v>
      </c>
      <c r="P11" s="26">
        <f t="shared" si="10"/>
        <v>565.23</v>
      </c>
      <c r="Q11" s="25">
        <f t="shared" si="11"/>
        <v>3.4325999999999999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19832.8</v>
      </c>
      <c r="C12" s="23">
        <f t="shared" si="0"/>
        <v>1652.73</v>
      </c>
      <c r="D12" s="23">
        <f t="shared" si="2"/>
        <v>43790.82</v>
      </c>
      <c r="E12" s="23">
        <f t="shared" si="3"/>
        <v>3649.24</v>
      </c>
      <c r="F12" s="24">
        <f t="shared" si="4"/>
        <v>22.161300000000001</v>
      </c>
      <c r="G12" s="25">
        <f t="shared" si="5"/>
        <v>4.4322999999999997</v>
      </c>
      <c r="H12" s="25">
        <f t="shared" si="1"/>
        <v>5.7618999999999998</v>
      </c>
      <c r="I12" s="25">
        <f t="shared" si="1"/>
        <v>7.7565</v>
      </c>
      <c r="J12" s="25">
        <f t="shared" si="1"/>
        <v>11.0807</v>
      </c>
      <c r="K12" s="25">
        <f t="shared" si="1"/>
        <v>12.410299999999999</v>
      </c>
      <c r="L12" s="26">
        <f t="shared" si="6"/>
        <v>191.95</v>
      </c>
      <c r="M12" s="25">
        <f t="shared" si="7"/>
        <v>1.1657</v>
      </c>
      <c r="N12" s="26">
        <f t="shared" si="8"/>
        <v>383.9</v>
      </c>
      <c r="O12" s="25">
        <f t="shared" si="9"/>
        <v>2.3313999999999999</v>
      </c>
      <c r="P12" s="26">
        <f t="shared" si="10"/>
        <v>575.85</v>
      </c>
      <c r="Q12" s="25">
        <f t="shared" si="11"/>
        <v>3.4971000000000001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20472.73</v>
      </c>
      <c r="C13" s="23">
        <f t="shared" si="0"/>
        <v>1706.06</v>
      </c>
      <c r="D13" s="23">
        <f t="shared" si="2"/>
        <v>45203.79</v>
      </c>
      <c r="E13" s="23">
        <f t="shared" si="3"/>
        <v>3766.98</v>
      </c>
      <c r="F13" s="24">
        <f t="shared" si="4"/>
        <v>22.8764</v>
      </c>
      <c r="G13" s="25">
        <f t="shared" si="5"/>
        <v>4.5753000000000004</v>
      </c>
      <c r="H13" s="25">
        <f t="shared" si="1"/>
        <v>5.9478999999999997</v>
      </c>
      <c r="I13" s="25">
        <f t="shared" si="1"/>
        <v>8.0067000000000004</v>
      </c>
      <c r="J13" s="25">
        <f t="shared" si="1"/>
        <v>11.4382</v>
      </c>
      <c r="K13" s="25">
        <f t="shared" si="1"/>
        <v>12.8108</v>
      </c>
      <c r="L13" s="26">
        <f t="shared" si="6"/>
        <v>198.14</v>
      </c>
      <c r="M13" s="25">
        <f t="shared" si="7"/>
        <v>1.2033</v>
      </c>
      <c r="N13" s="26">
        <f t="shared" si="8"/>
        <v>396.29</v>
      </c>
      <c r="O13" s="25">
        <f t="shared" si="9"/>
        <v>2.4066000000000001</v>
      </c>
      <c r="P13" s="26">
        <f t="shared" si="10"/>
        <v>594.42999999999995</v>
      </c>
      <c r="Q13" s="25">
        <f t="shared" si="11"/>
        <v>3.6099000000000001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21112.67</v>
      </c>
      <c r="C14" s="23">
        <f t="shared" si="0"/>
        <v>1759.39</v>
      </c>
      <c r="D14" s="23">
        <f t="shared" si="2"/>
        <v>46616.78</v>
      </c>
      <c r="E14" s="23">
        <f t="shared" si="3"/>
        <v>3884.73</v>
      </c>
      <c r="F14" s="24">
        <f t="shared" si="4"/>
        <v>23.5915</v>
      </c>
      <c r="G14" s="25">
        <f t="shared" si="5"/>
        <v>4.7183000000000002</v>
      </c>
      <c r="H14" s="25">
        <f t="shared" si="1"/>
        <v>6.1337999999999999</v>
      </c>
      <c r="I14" s="25">
        <f t="shared" si="1"/>
        <v>8.2569999999999997</v>
      </c>
      <c r="J14" s="25">
        <f t="shared" si="1"/>
        <v>11.7958</v>
      </c>
      <c r="K14" s="25">
        <f t="shared" si="1"/>
        <v>13.2112</v>
      </c>
      <c r="L14" s="26">
        <f t="shared" si="6"/>
        <v>204.34</v>
      </c>
      <c r="M14" s="25">
        <f t="shared" si="7"/>
        <v>1.2408999999999999</v>
      </c>
      <c r="N14" s="26">
        <f t="shared" si="8"/>
        <v>408.67</v>
      </c>
      <c r="O14" s="25">
        <f t="shared" si="9"/>
        <v>2.4817999999999998</v>
      </c>
      <c r="P14" s="26">
        <f t="shared" si="10"/>
        <v>613.01</v>
      </c>
      <c r="Q14" s="25">
        <f t="shared" si="11"/>
        <v>3.7227000000000001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21752.58</v>
      </c>
      <c r="C15" s="23">
        <f t="shared" si="0"/>
        <v>1812.72</v>
      </c>
      <c r="D15" s="23">
        <f t="shared" si="2"/>
        <v>48029.7</v>
      </c>
      <c r="E15" s="23">
        <f t="shared" si="3"/>
        <v>4002.47</v>
      </c>
      <c r="F15" s="24">
        <f t="shared" si="4"/>
        <v>24.3065</v>
      </c>
      <c r="G15" s="25">
        <f t="shared" si="5"/>
        <v>4.8613</v>
      </c>
      <c r="H15" s="25">
        <f t="shared" si="1"/>
        <v>6.3197000000000001</v>
      </c>
      <c r="I15" s="25">
        <f t="shared" si="1"/>
        <v>8.5073000000000008</v>
      </c>
      <c r="J15" s="25">
        <f t="shared" si="1"/>
        <v>12.1533</v>
      </c>
      <c r="K15" s="25">
        <f t="shared" si="1"/>
        <v>13.611599999999999</v>
      </c>
      <c r="L15" s="26">
        <f t="shared" si="6"/>
        <v>210.53</v>
      </c>
      <c r="M15" s="25">
        <f t="shared" si="7"/>
        <v>1.2785</v>
      </c>
      <c r="N15" s="26">
        <f t="shared" si="8"/>
        <v>421.06</v>
      </c>
      <c r="O15" s="25">
        <f t="shared" si="9"/>
        <v>2.5569999999999999</v>
      </c>
      <c r="P15" s="26">
        <f t="shared" si="10"/>
        <v>631.59</v>
      </c>
      <c r="Q15" s="25">
        <f t="shared" si="11"/>
        <v>3.8355999999999999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22388.14</v>
      </c>
      <c r="C16" s="23">
        <f t="shared" si="0"/>
        <v>1865.68</v>
      </c>
      <c r="D16" s="23">
        <f t="shared" si="2"/>
        <v>49433.01</v>
      </c>
      <c r="E16" s="23">
        <f t="shared" si="3"/>
        <v>4119.42</v>
      </c>
      <c r="F16" s="24">
        <f t="shared" si="4"/>
        <v>25.0167</v>
      </c>
      <c r="G16" s="25">
        <f t="shared" si="5"/>
        <v>5.0033000000000003</v>
      </c>
      <c r="H16" s="25">
        <f t="shared" si="1"/>
        <v>6.5042999999999997</v>
      </c>
      <c r="I16" s="25">
        <f t="shared" si="1"/>
        <v>8.7558000000000007</v>
      </c>
      <c r="J16" s="25">
        <f t="shared" si="1"/>
        <v>12.5084</v>
      </c>
      <c r="K16" s="25">
        <f t="shared" si="1"/>
        <v>14.009399999999999</v>
      </c>
      <c r="L16" s="26">
        <f t="shared" si="6"/>
        <v>216.68</v>
      </c>
      <c r="M16" s="25">
        <f t="shared" si="7"/>
        <v>1.3159000000000001</v>
      </c>
      <c r="N16" s="26">
        <f t="shared" si="8"/>
        <v>433.36</v>
      </c>
      <c r="O16" s="25">
        <f t="shared" si="9"/>
        <v>2.6318000000000001</v>
      </c>
      <c r="P16" s="26">
        <f t="shared" si="10"/>
        <v>650.04</v>
      </c>
      <c r="Q16" s="25">
        <f t="shared" si="11"/>
        <v>3.9476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23015.53</v>
      </c>
      <c r="C17" s="23">
        <f t="shared" si="0"/>
        <v>1917.96</v>
      </c>
      <c r="D17" s="23">
        <f t="shared" si="2"/>
        <v>50818.29</v>
      </c>
      <c r="E17" s="23">
        <f t="shared" si="3"/>
        <v>4234.8599999999997</v>
      </c>
      <c r="F17" s="24">
        <f t="shared" si="4"/>
        <v>25.7178</v>
      </c>
      <c r="G17" s="25">
        <f t="shared" si="5"/>
        <v>5.1436000000000002</v>
      </c>
      <c r="H17" s="25">
        <f t="shared" si="1"/>
        <v>6.6866000000000003</v>
      </c>
      <c r="I17" s="25">
        <f t="shared" si="1"/>
        <v>9.0012000000000008</v>
      </c>
      <c r="J17" s="25">
        <f t="shared" si="1"/>
        <v>12.8589</v>
      </c>
      <c r="K17" s="25">
        <f t="shared" si="1"/>
        <v>14.401999999999999</v>
      </c>
      <c r="L17" s="26">
        <f t="shared" si="6"/>
        <v>222.75</v>
      </c>
      <c r="M17" s="25">
        <f t="shared" si="7"/>
        <v>1.3528</v>
      </c>
      <c r="N17" s="26">
        <f t="shared" si="8"/>
        <v>445.51</v>
      </c>
      <c r="O17" s="25">
        <f t="shared" si="9"/>
        <v>2.7054999999999998</v>
      </c>
      <c r="P17" s="26">
        <f t="shared" si="10"/>
        <v>668.26</v>
      </c>
      <c r="Q17" s="25">
        <f t="shared" si="11"/>
        <v>4.0583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23642.880000000001</v>
      </c>
      <c r="C18" s="23">
        <f t="shared" si="0"/>
        <v>1970.24</v>
      </c>
      <c r="D18" s="23">
        <f t="shared" si="2"/>
        <v>52203.48</v>
      </c>
      <c r="E18" s="23">
        <f t="shared" si="3"/>
        <v>4350.29</v>
      </c>
      <c r="F18" s="24">
        <f t="shared" si="4"/>
        <v>26.418800000000001</v>
      </c>
      <c r="G18" s="25">
        <f t="shared" si="5"/>
        <v>5.2838000000000003</v>
      </c>
      <c r="H18" s="25">
        <f t="shared" si="1"/>
        <v>6.8689</v>
      </c>
      <c r="I18" s="25">
        <f t="shared" si="1"/>
        <v>9.2466000000000008</v>
      </c>
      <c r="J18" s="25">
        <f t="shared" si="1"/>
        <v>13.2094</v>
      </c>
      <c r="K18" s="25">
        <f t="shared" si="1"/>
        <v>14.794499999999999</v>
      </c>
      <c r="L18" s="26">
        <f t="shared" si="6"/>
        <v>228.83</v>
      </c>
      <c r="M18" s="25">
        <f t="shared" si="7"/>
        <v>1.3895999999999999</v>
      </c>
      <c r="N18" s="26">
        <f t="shared" si="8"/>
        <v>457.65</v>
      </c>
      <c r="O18" s="25">
        <f t="shared" si="9"/>
        <v>2.7793000000000001</v>
      </c>
      <c r="P18" s="26">
        <f t="shared" si="10"/>
        <v>686.48</v>
      </c>
      <c r="Q18" s="25">
        <f t="shared" si="11"/>
        <v>4.1688999999999998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24270.29</v>
      </c>
      <c r="C19" s="23">
        <f t="shared" si="0"/>
        <v>2022.52</v>
      </c>
      <c r="D19" s="23">
        <f t="shared" si="2"/>
        <v>53588.800000000003</v>
      </c>
      <c r="E19" s="23">
        <f t="shared" si="3"/>
        <v>4465.7299999999996</v>
      </c>
      <c r="F19" s="24">
        <f t="shared" si="4"/>
        <v>27.119800000000001</v>
      </c>
      <c r="G19" s="25">
        <f t="shared" si="5"/>
        <v>5.4240000000000004</v>
      </c>
      <c r="H19" s="25">
        <f t="shared" si="1"/>
        <v>7.0510999999999999</v>
      </c>
      <c r="I19" s="25">
        <f t="shared" si="1"/>
        <v>9.4918999999999993</v>
      </c>
      <c r="J19" s="25">
        <f t="shared" si="1"/>
        <v>13.559900000000001</v>
      </c>
      <c r="K19" s="25">
        <f t="shared" si="1"/>
        <v>15.187099999999999</v>
      </c>
      <c r="L19" s="26">
        <f t="shared" si="6"/>
        <v>234.9</v>
      </c>
      <c r="M19" s="25">
        <f t="shared" si="7"/>
        <v>1.4265000000000001</v>
      </c>
      <c r="N19" s="26">
        <f t="shared" si="8"/>
        <v>469.79</v>
      </c>
      <c r="O19" s="25">
        <f t="shared" si="9"/>
        <v>2.8530000000000002</v>
      </c>
      <c r="P19" s="26">
        <f t="shared" si="10"/>
        <v>704.69</v>
      </c>
      <c r="Q19" s="25">
        <f t="shared" si="11"/>
        <v>4.2794999999999996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24897.68</v>
      </c>
      <c r="C20" s="23">
        <f t="shared" si="0"/>
        <v>2074.81</v>
      </c>
      <c r="D20" s="23">
        <f t="shared" si="2"/>
        <v>54974.080000000002</v>
      </c>
      <c r="E20" s="23">
        <f t="shared" si="3"/>
        <v>4581.17</v>
      </c>
      <c r="F20" s="24">
        <f t="shared" si="4"/>
        <v>27.820900000000002</v>
      </c>
      <c r="G20" s="25">
        <f t="shared" si="5"/>
        <v>5.5641999999999996</v>
      </c>
      <c r="H20" s="25">
        <f t="shared" si="1"/>
        <v>7.2333999999999996</v>
      </c>
      <c r="I20" s="25">
        <f t="shared" si="1"/>
        <v>9.7372999999999994</v>
      </c>
      <c r="J20" s="25">
        <f t="shared" si="1"/>
        <v>13.910500000000001</v>
      </c>
      <c r="K20" s="25">
        <f t="shared" si="1"/>
        <v>15.579700000000001</v>
      </c>
      <c r="L20" s="26">
        <f t="shared" si="6"/>
        <v>240.97</v>
      </c>
      <c r="M20" s="25">
        <f t="shared" si="7"/>
        <v>1.4634</v>
      </c>
      <c r="N20" s="26">
        <f t="shared" si="8"/>
        <v>481.94</v>
      </c>
      <c r="O20" s="25">
        <f t="shared" si="9"/>
        <v>2.9268000000000001</v>
      </c>
      <c r="P20" s="26">
        <f t="shared" si="10"/>
        <v>722.91</v>
      </c>
      <c r="Q20" s="25">
        <f t="shared" si="11"/>
        <v>4.3901000000000003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25525.02</v>
      </c>
      <c r="C21" s="23">
        <f t="shared" si="0"/>
        <v>2127.09</v>
      </c>
      <c r="D21" s="23">
        <f t="shared" si="2"/>
        <v>56359.24</v>
      </c>
      <c r="E21" s="23">
        <f t="shared" si="3"/>
        <v>4696.6000000000004</v>
      </c>
      <c r="F21" s="24">
        <f t="shared" si="4"/>
        <v>28.521899999999999</v>
      </c>
      <c r="G21" s="25">
        <f t="shared" si="5"/>
        <v>5.7043999999999997</v>
      </c>
      <c r="H21" s="25">
        <f t="shared" si="1"/>
        <v>7.4157000000000002</v>
      </c>
      <c r="I21" s="25">
        <f t="shared" si="1"/>
        <v>9.9826999999999995</v>
      </c>
      <c r="J21" s="25">
        <f t="shared" si="1"/>
        <v>14.260999999999999</v>
      </c>
      <c r="K21" s="25">
        <f t="shared" si="1"/>
        <v>15.972300000000001</v>
      </c>
      <c r="L21" s="26">
        <f t="shared" si="6"/>
        <v>247.04</v>
      </c>
      <c r="M21" s="25">
        <f t="shared" si="7"/>
        <v>1.5003</v>
      </c>
      <c r="N21" s="26">
        <f t="shared" si="8"/>
        <v>494.08</v>
      </c>
      <c r="O21" s="25">
        <f t="shared" si="9"/>
        <v>3.0005000000000002</v>
      </c>
      <c r="P21" s="26">
        <f t="shared" si="10"/>
        <v>741.12</v>
      </c>
      <c r="Q21" s="25">
        <f t="shared" si="11"/>
        <v>4.5007999999999999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26152.400000000001</v>
      </c>
      <c r="C22" s="23">
        <f t="shared" si="0"/>
        <v>2179.37</v>
      </c>
      <c r="D22" s="23">
        <f t="shared" si="2"/>
        <v>57744.5</v>
      </c>
      <c r="E22" s="23">
        <f t="shared" si="3"/>
        <v>4812.04</v>
      </c>
      <c r="F22" s="24">
        <f t="shared" si="4"/>
        <v>29.222899999999999</v>
      </c>
      <c r="G22" s="25">
        <f t="shared" si="5"/>
        <v>5.8445999999999998</v>
      </c>
      <c r="H22" s="25">
        <f t="shared" si="5"/>
        <v>7.5979999999999999</v>
      </c>
      <c r="I22" s="25">
        <f t="shared" si="5"/>
        <v>10.228</v>
      </c>
      <c r="J22" s="25">
        <f t="shared" si="5"/>
        <v>14.611499999999999</v>
      </c>
      <c r="K22" s="25">
        <f t="shared" si="5"/>
        <v>16.364799999999999</v>
      </c>
      <c r="L22" s="26">
        <f t="shared" si="6"/>
        <v>253.11</v>
      </c>
      <c r="M22" s="25">
        <f t="shared" si="7"/>
        <v>1.5370999999999999</v>
      </c>
      <c r="N22" s="26">
        <f t="shared" si="8"/>
        <v>506.23</v>
      </c>
      <c r="O22" s="25">
        <f t="shared" si="9"/>
        <v>3.0741999999999998</v>
      </c>
      <c r="P22" s="26">
        <f t="shared" si="10"/>
        <v>759.34</v>
      </c>
      <c r="Q22" s="25">
        <f t="shared" si="11"/>
        <v>4.6113999999999997</v>
      </c>
      <c r="R22" s="26">
        <f t="shared" si="12"/>
        <v>0</v>
      </c>
      <c r="S22" s="26">
        <f t="shared" si="13"/>
        <v>0</v>
      </c>
    </row>
    <row r="23" spans="1:24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30"/>
      <c r="S23" s="17"/>
      <c r="T23" s="10"/>
      <c r="U23" s="10"/>
      <c r="V23" s="10"/>
      <c r="X23" s="10"/>
    </row>
    <row r="24" spans="1:24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K45"/>
  <sheetViews>
    <sheetView showZeros="0" zoomScaleNormal="10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  <col min="22" max="22" width="10" bestFit="1" customWidth="1"/>
    <col min="30" max="30" width="10" bestFit="1" customWidth="1"/>
    <col min="32" max="32" width="10" bestFit="1" customWidth="1"/>
    <col min="34" max="34" width="10" bestFit="1" customWidth="1"/>
  </cols>
  <sheetData>
    <row r="1" spans="1:37" x14ac:dyDescent="0.3">
      <c r="A1" s="38" t="s">
        <v>37</v>
      </c>
      <c r="B1" s="31"/>
      <c r="C1" s="8"/>
      <c r="D1" s="8"/>
      <c r="E1" s="5"/>
      <c r="F1" s="18" t="s">
        <v>9</v>
      </c>
      <c r="G1" s="51">
        <v>100.28</v>
      </c>
      <c r="J1" s="79" t="s">
        <v>10</v>
      </c>
      <c r="K1" s="79"/>
      <c r="L1" s="79"/>
      <c r="M1" s="54">
        <f>ROUND(100*1.02^40,2)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37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37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73" t="s">
        <v>54</v>
      </c>
      <c r="M3" s="74"/>
      <c r="N3" s="77" t="s">
        <v>62</v>
      </c>
      <c r="O3" s="78"/>
      <c r="P3" s="77" t="s">
        <v>63</v>
      </c>
      <c r="Q3" s="78"/>
      <c r="R3" s="70"/>
      <c r="S3" s="72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x14ac:dyDescent="0.3">
      <c r="A4" s="61"/>
      <c r="B4" s="62"/>
      <c r="C4" s="64"/>
      <c r="D4" s="64"/>
      <c r="E4" s="64"/>
      <c r="F4" s="61"/>
      <c r="G4" s="66">
        <v>0.2</v>
      </c>
      <c r="H4" s="66">
        <v>0.26</v>
      </c>
      <c r="I4" s="66">
        <v>0.35</v>
      </c>
      <c r="J4" s="66">
        <v>0.5</v>
      </c>
      <c r="K4" s="66">
        <v>0.56000000000000005</v>
      </c>
      <c r="L4" s="75">
        <v>5.2600000000000001E-2</v>
      </c>
      <c r="M4" s="76"/>
      <c r="N4" s="75">
        <v>0.1052</v>
      </c>
      <c r="O4" s="76"/>
      <c r="P4" s="75">
        <v>0.1578</v>
      </c>
      <c r="Q4" s="76"/>
      <c r="R4" s="70"/>
      <c r="S4" s="72"/>
    </row>
    <row r="5" spans="1:37" s="10" customFormat="1" ht="15" customHeight="1" x14ac:dyDescent="0.3">
      <c r="A5" s="61"/>
      <c r="B5" s="62"/>
      <c r="C5" s="65"/>
      <c r="D5" s="65"/>
      <c r="E5" s="65"/>
      <c r="F5" s="61"/>
      <c r="G5" s="67"/>
      <c r="H5" s="67"/>
      <c r="I5" s="67"/>
      <c r="J5" s="67"/>
      <c r="K5" s="67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10" customFormat="1" ht="15" customHeight="1" x14ac:dyDescent="0.3">
      <c r="A6" s="48" t="s">
        <v>75</v>
      </c>
      <c r="B6" s="32">
        <v>12384.81</v>
      </c>
      <c r="C6" s="23">
        <f t="shared" ref="C6:C33" si="0">ROUND($B6/12,2)</f>
        <v>1032.07</v>
      </c>
      <c r="D6" s="23">
        <f>ROUND($B6*$M$1/100,2)</f>
        <v>27345.66</v>
      </c>
      <c r="E6" s="23">
        <f>ROUND(($B6*$M$1/100)/12,2)</f>
        <v>2278.81</v>
      </c>
      <c r="F6" s="24">
        <f>ROUND(($B6*$M$1/100)/1976,4)</f>
        <v>13.838900000000001</v>
      </c>
      <c r="G6" s="25">
        <f>ROUND($F6*G$4,4)</f>
        <v>2.7677999999999998</v>
      </c>
      <c r="H6" s="25">
        <f t="shared" ref="H6:K21" si="1">ROUND($F6*H$4,4)</f>
        <v>3.5981000000000001</v>
      </c>
      <c r="I6" s="25">
        <f t="shared" si="1"/>
        <v>4.8436000000000003</v>
      </c>
      <c r="J6" s="25">
        <f t="shared" si="1"/>
        <v>6.9195000000000002</v>
      </c>
      <c r="K6" s="25">
        <f t="shared" si="1"/>
        <v>7.7497999999999996</v>
      </c>
      <c r="L6" s="26">
        <f>ROUND($E6*L$4,2)</f>
        <v>119.87</v>
      </c>
      <c r="M6" s="25">
        <f>ROUND($F6*L$4,4)</f>
        <v>0.72789999999999999</v>
      </c>
      <c r="N6" s="26">
        <f>ROUND($E6*N$4,2)</f>
        <v>239.73</v>
      </c>
      <c r="O6" s="25">
        <f>ROUND($F6*N$4,4)</f>
        <v>1.4559</v>
      </c>
      <c r="P6" s="26">
        <f>ROUND($E6*P$4,2)</f>
        <v>359.6</v>
      </c>
      <c r="Q6" s="25">
        <f>ROUND($F6*P$4,4)</f>
        <v>2.1838000000000002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10" customFormat="1" x14ac:dyDescent="0.3">
      <c r="A7" s="36">
        <v>1</v>
      </c>
      <c r="B7" s="32">
        <v>13422.15</v>
      </c>
      <c r="C7" s="23">
        <f t="shared" si="0"/>
        <v>1118.51</v>
      </c>
      <c r="D7" s="23">
        <f t="shared" ref="D7:D33" si="2">ROUND($B7*$M$1/100,2)</f>
        <v>29636.11</v>
      </c>
      <c r="E7" s="23">
        <f t="shared" ref="E7:E33" si="3">ROUND(($B7*$M$1/100)/12,2)</f>
        <v>2469.6799999999998</v>
      </c>
      <c r="F7" s="24">
        <f t="shared" ref="F7:F33" si="4">ROUND(($B7*$M$1/100)/1976,4)</f>
        <v>14.997999999999999</v>
      </c>
      <c r="G7" s="25">
        <f t="shared" ref="G7:K33" si="5">ROUND($F7*G$4,4)</f>
        <v>2.9996</v>
      </c>
      <c r="H7" s="25">
        <f t="shared" si="1"/>
        <v>3.8995000000000002</v>
      </c>
      <c r="I7" s="25">
        <f t="shared" si="1"/>
        <v>5.2492999999999999</v>
      </c>
      <c r="J7" s="25">
        <f t="shared" si="1"/>
        <v>7.4989999999999997</v>
      </c>
      <c r="K7" s="25">
        <f t="shared" si="1"/>
        <v>8.3988999999999994</v>
      </c>
      <c r="L7" s="26">
        <f t="shared" ref="L7:L33" si="6">ROUND($E7*L$4,2)</f>
        <v>129.91</v>
      </c>
      <c r="M7" s="25">
        <f t="shared" ref="M7:M33" si="7">ROUND($F7*L$4,4)</f>
        <v>0.78890000000000005</v>
      </c>
      <c r="N7" s="26">
        <f t="shared" ref="N7:N33" si="8">ROUND($E7*N$4,2)</f>
        <v>259.81</v>
      </c>
      <c r="O7" s="25">
        <f t="shared" ref="O7:O33" si="9">ROUND($F7*N$4,4)</f>
        <v>1.5778000000000001</v>
      </c>
      <c r="P7" s="26">
        <f t="shared" ref="P7:P33" si="10">ROUND($E7*P$4,2)</f>
        <v>389.72</v>
      </c>
      <c r="Q7" s="25">
        <f t="shared" ref="Q7:Q33" si="11">ROUND($F7*P$4,4)</f>
        <v>2.3666999999999998</v>
      </c>
      <c r="R7" s="26">
        <f t="shared" ref="R7:R3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10" customFormat="1" x14ac:dyDescent="0.3">
      <c r="A8" s="36">
        <v>2</v>
      </c>
      <c r="B8" s="32">
        <v>13492.67</v>
      </c>
      <c r="C8" s="23">
        <f t="shared" si="0"/>
        <v>1124.3900000000001</v>
      </c>
      <c r="D8" s="23">
        <f t="shared" si="2"/>
        <v>29791.82</v>
      </c>
      <c r="E8" s="23">
        <f t="shared" si="3"/>
        <v>2482.65</v>
      </c>
      <c r="F8" s="24">
        <f t="shared" si="4"/>
        <v>15.0768</v>
      </c>
      <c r="G8" s="25">
        <f t="shared" si="5"/>
        <v>3.0154000000000001</v>
      </c>
      <c r="H8" s="25">
        <f t="shared" si="1"/>
        <v>3.92</v>
      </c>
      <c r="I8" s="25">
        <f t="shared" si="1"/>
        <v>5.2769000000000004</v>
      </c>
      <c r="J8" s="25">
        <f t="shared" si="1"/>
        <v>7.5384000000000002</v>
      </c>
      <c r="K8" s="25">
        <f t="shared" si="1"/>
        <v>8.4429999999999996</v>
      </c>
      <c r="L8" s="26">
        <f t="shared" si="6"/>
        <v>130.59</v>
      </c>
      <c r="M8" s="25">
        <f t="shared" si="7"/>
        <v>0.79300000000000004</v>
      </c>
      <c r="N8" s="26">
        <f t="shared" si="8"/>
        <v>261.17</v>
      </c>
      <c r="O8" s="25">
        <f t="shared" si="9"/>
        <v>1.5861000000000001</v>
      </c>
      <c r="P8" s="26">
        <f t="shared" si="10"/>
        <v>391.76</v>
      </c>
      <c r="Q8" s="25">
        <f t="shared" si="11"/>
        <v>2.3791000000000002</v>
      </c>
      <c r="R8" s="26">
        <f t="shared" si="12"/>
        <v>132.46</v>
      </c>
      <c r="S8" s="26">
        <f t="shared" si="13"/>
        <v>66.23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10" customFormat="1" x14ac:dyDescent="0.3">
      <c r="A9" s="36">
        <v>3</v>
      </c>
      <c r="B9" s="32">
        <v>13563.17</v>
      </c>
      <c r="C9" s="23">
        <f t="shared" si="0"/>
        <v>1130.26</v>
      </c>
      <c r="D9" s="23">
        <f t="shared" si="2"/>
        <v>29947.48</v>
      </c>
      <c r="E9" s="23">
        <f t="shared" si="3"/>
        <v>2495.62</v>
      </c>
      <c r="F9" s="24">
        <f t="shared" si="4"/>
        <v>15.1556</v>
      </c>
      <c r="G9" s="25">
        <f t="shared" si="5"/>
        <v>3.0310999999999999</v>
      </c>
      <c r="H9" s="25">
        <f t="shared" si="1"/>
        <v>3.9405000000000001</v>
      </c>
      <c r="I9" s="25">
        <f t="shared" si="1"/>
        <v>5.3045</v>
      </c>
      <c r="J9" s="25">
        <f t="shared" si="1"/>
        <v>7.5777999999999999</v>
      </c>
      <c r="K9" s="25">
        <f t="shared" si="1"/>
        <v>8.4870999999999999</v>
      </c>
      <c r="L9" s="26">
        <f t="shared" si="6"/>
        <v>131.27000000000001</v>
      </c>
      <c r="M9" s="25">
        <f t="shared" si="7"/>
        <v>0.79720000000000002</v>
      </c>
      <c r="N9" s="26">
        <f t="shared" si="8"/>
        <v>262.54000000000002</v>
      </c>
      <c r="O9" s="25">
        <f t="shared" si="9"/>
        <v>1.5944</v>
      </c>
      <c r="P9" s="26">
        <f t="shared" si="10"/>
        <v>393.81</v>
      </c>
      <c r="Q9" s="25">
        <f t="shared" si="11"/>
        <v>2.3915999999999999</v>
      </c>
      <c r="R9" s="26">
        <f t="shared" si="12"/>
        <v>132.46</v>
      </c>
      <c r="S9" s="26">
        <f t="shared" si="13"/>
        <v>66.23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10" customFormat="1" x14ac:dyDescent="0.3">
      <c r="A10" s="36">
        <v>4</v>
      </c>
      <c r="B10" s="32">
        <v>13633.67</v>
      </c>
      <c r="C10" s="23">
        <f t="shared" si="0"/>
        <v>1136.1400000000001</v>
      </c>
      <c r="D10" s="23">
        <f t="shared" si="2"/>
        <v>30103.14</v>
      </c>
      <c r="E10" s="23">
        <f t="shared" si="3"/>
        <v>2508.6</v>
      </c>
      <c r="F10" s="24">
        <f t="shared" si="4"/>
        <v>15.234400000000001</v>
      </c>
      <c r="G10" s="25">
        <f t="shared" si="5"/>
        <v>3.0468999999999999</v>
      </c>
      <c r="H10" s="25">
        <f t="shared" si="1"/>
        <v>3.9609000000000001</v>
      </c>
      <c r="I10" s="25">
        <f t="shared" si="1"/>
        <v>5.3319999999999999</v>
      </c>
      <c r="J10" s="25">
        <f t="shared" si="1"/>
        <v>7.6172000000000004</v>
      </c>
      <c r="K10" s="25">
        <f t="shared" si="1"/>
        <v>8.5312999999999999</v>
      </c>
      <c r="L10" s="26">
        <f t="shared" si="6"/>
        <v>131.94999999999999</v>
      </c>
      <c r="M10" s="25">
        <f t="shared" si="7"/>
        <v>0.80130000000000001</v>
      </c>
      <c r="N10" s="26">
        <f t="shared" si="8"/>
        <v>263.89999999999998</v>
      </c>
      <c r="O10" s="25">
        <f t="shared" si="9"/>
        <v>1.6027</v>
      </c>
      <c r="P10" s="26">
        <f t="shared" si="10"/>
        <v>395.86</v>
      </c>
      <c r="Q10" s="25">
        <f t="shared" si="11"/>
        <v>2.4039999999999999</v>
      </c>
      <c r="R10" s="26">
        <f t="shared" si="12"/>
        <v>132.46</v>
      </c>
      <c r="S10" s="26">
        <f t="shared" si="13"/>
        <v>66.23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10" customFormat="1" x14ac:dyDescent="0.3">
      <c r="A11" s="36">
        <v>5</v>
      </c>
      <c r="B11" s="32">
        <v>13704.17</v>
      </c>
      <c r="C11" s="23">
        <f t="shared" si="0"/>
        <v>1142.01</v>
      </c>
      <c r="D11" s="23">
        <f t="shared" si="2"/>
        <v>30258.81</v>
      </c>
      <c r="E11" s="23">
        <f t="shared" si="3"/>
        <v>2521.5700000000002</v>
      </c>
      <c r="F11" s="24">
        <f t="shared" si="4"/>
        <v>15.3132</v>
      </c>
      <c r="G11" s="25">
        <f t="shared" si="5"/>
        <v>3.0626000000000002</v>
      </c>
      <c r="H11" s="25">
        <f t="shared" si="1"/>
        <v>3.9813999999999998</v>
      </c>
      <c r="I11" s="25">
        <f t="shared" si="1"/>
        <v>5.3596000000000004</v>
      </c>
      <c r="J11" s="25">
        <f t="shared" si="1"/>
        <v>7.6566000000000001</v>
      </c>
      <c r="K11" s="25">
        <f t="shared" si="1"/>
        <v>8.5754000000000001</v>
      </c>
      <c r="L11" s="26">
        <f t="shared" si="6"/>
        <v>132.63</v>
      </c>
      <c r="M11" s="25">
        <f t="shared" si="7"/>
        <v>0.80549999999999999</v>
      </c>
      <c r="N11" s="26">
        <f t="shared" si="8"/>
        <v>265.27</v>
      </c>
      <c r="O11" s="25">
        <f t="shared" si="9"/>
        <v>1.6109</v>
      </c>
      <c r="P11" s="26">
        <f t="shared" si="10"/>
        <v>397.9</v>
      </c>
      <c r="Q11" s="25">
        <f t="shared" si="11"/>
        <v>2.4163999999999999</v>
      </c>
      <c r="R11" s="26">
        <f t="shared" si="12"/>
        <v>132.46</v>
      </c>
      <c r="S11" s="26">
        <f t="shared" si="13"/>
        <v>66.23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10" customFormat="1" x14ac:dyDescent="0.3">
      <c r="A12" s="36">
        <v>6</v>
      </c>
      <c r="B12" s="32">
        <v>13774.65</v>
      </c>
      <c r="C12" s="23">
        <f t="shared" si="0"/>
        <v>1147.8900000000001</v>
      </c>
      <c r="D12" s="23">
        <f t="shared" si="2"/>
        <v>30414.43</v>
      </c>
      <c r="E12" s="23">
        <f t="shared" si="3"/>
        <v>2534.54</v>
      </c>
      <c r="F12" s="24">
        <f t="shared" si="4"/>
        <v>15.3919</v>
      </c>
      <c r="G12" s="25">
        <f t="shared" si="5"/>
        <v>3.0783999999999998</v>
      </c>
      <c r="H12" s="25">
        <f t="shared" si="1"/>
        <v>4.0019</v>
      </c>
      <c r="I12" s="25">
        <f t="shared" si="1"/>
        <v>5.3872</v>
      </c>
      <c r="J12" s="25">
        <f t="shared" si="1"/>
        <v>7.6959999999999997</v>
      </c>
      <c r="K12" s="25">
        <f t="shared" si="1"/>
        <v>8.6195000000000004</v>
      </c>
      <c r="L12" s="26">
        <f t="shared" si="6"/>
        <v>133.32</v>
      </c>
      <c r="M12" s="25">
        <f t="shared" si="7"/>
        <v>0.80959999999999999</v>
      </c>
      <c r="N12" s="26">
        <f t="shared" si="8"/>
        <v>266.63</v>
      </c>
      <c r="O12" s="25">
        <f t="shared" si="9"/>
        <v>1.6192</v>
      </c>
      <c r="P12" s="26">
        <f t="shared" si="10"/>
        <v>399.95</v>
      </c>
      <c r="Q12" s="25">
        <f t="shared" si="11"/>
        <v>2.4287999999999998</v>
      </c>
      <c r="R12" s="26">
        <f t="shared" si="12"/>
        <v>132.46</v>
      </c>
      <c r="S12" s="26">
        <f t="shared" si="13"/>
        <v>66.23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10" customFormat="1" x14ac:dyDescent="0.3">
      <c r="A13" s="36">
        <v>7</v>
      </c>
      <c r="B13" s="32">
        <v>13845.15</v>
      </c>
      <c r="C13" s="23">
        <f t="shared" si="0"/>
        <v>1153.76</v>
      </c>
      <c r="D13" s="23">
        <f t="shared" si="2"/>
        <v>30570.09</v>
      </c>
      <c r="E13" s="23">
        <f t="shared" si="3"/>
        <v>2547.5100000000002</v>
      </c>
      <c r="F13" s="24">
        <f t="shared" si="4"/>
        <v>15.470700000000001</v>
      </c>
      <c r="G13" s="25">
        <f t="shared" si="5"/>
        <v>3.0941000000000001</v>
      </c>
      <c r="H13" s="25">
        <f t="shared" si="1"/>
        <v>4.0224000000000002</v>
      </c>
      <c r="I13" s="25">
        <f t="shared" si="1"/>
        <v>5.4146999999999998</v>
      </c>
      <c r="J13" s="25">
        <f t="shared" si="1"/>
        <v>7.7354000000000003</v>
      </c>
      <c r="K13" s="25">
        <f t="shared" si="1"/>
        <v>8.6636000000000006</v>
      </c>
      <c r="L13" s="26">
        <f t="shared" si="6"/>
        <v>134</v>
      </c>
      <c r="M13" s="25">
        <f t="shared" si="7"/>
        <v>0.81379999999999997</v>
      </c>
      <c r="N13" s="26">
        <f t="shared" si="8"/>
        <v>268</v>
      </c>
      <c r="O13" s="25">
        <f t="shared" si="9"/>
        <v>1.6274999999999999</v>
      </c>
      <c r="P13" s="26">
        <f t="shared" si="10"/>
        <v>402</v>
      </c>
      <c r="Q13" s="25">
        <f t="shared" si="11"/>
        <v>2.4413</v>
      </c>
      <c r="R13" s="26">
        <f t="shared" si="12"/>
        <v>132.46</v>
      </c>
      <c r="S13" s="26">
        <f t="shared" si="13"/>
        <v>66.23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10" customFormat="1" x14ac:dyDescent="0.3">
      <c r="A14" s="36">
        <v>8</v>
      </c>
      <c r="B14" s="32">
        <v>13915.65</v>
      </c>
      <c r="C14" s="23">
        <f t="shared" si="0"/>
        <v>1159.6400000000001</v>
      </c>
      <c r="D14" s="23">
        <f t="shared" si="2"/>
        <v>30725.759999999998</v>
      </c>
      <c r="E14" s="23">
        <f t="shared" si="3"/>
        <v>2560.48</v>
      </c>
      <c r="F14" s="24">
        <f t="shared" si="4"/>
        <v>15.5495</v>
      </c>
      <c r="G14" s="25">
        <f t="shared" si="5"/>
        <v>3.1099000000000001</v>
      </c>
      <c r="H14" s="25">
        <f t="shared" si="1"/>
        <v>4.0429000000000004</v>
      </c>
      <c r="I14" s="25">
        <f t="shared" si="1"/>
        <v>5.4423000000000004</v>
      </c>
      <c r="J14" s="25">
        <f t="shared" si="1"/>
        <v>7.7747999999999999</v>
      </c>
      <c r="K14" s="25">
        <f t="shared" si="1"/>
        <v>8.7077000000000009</v>
      </c>
      <c r="L14" s="26">
        <f t="shared" si="6"/>
        <v>134.68</v>
      </c>
      <c r="M14" s="25">
        <f t="shared" si="7"/>
        <v>0.81789999999999996</v>
      </c>
      <c r="N14" s="26">
        <f t="shared" si="8"/>
        <v>269.36</v>
      </c>
      <c r="O14" s="25">
        <f t="shared" si="9"/>
        <v>1.6357999999999999</v>
      </c>
      <c r="P14" s="26">
        <f t="shared" si="10"/>
        <v>404.04</v>
      </c>
      <c r="Q14" s="25">
        <f t="shared" si="11"/>
        <v>2.4537</v>
      </c>
      <c r="R14" s="26">
        <f t="shared" si="12"/>
        <v>132.46</v>
      </c>
      <c r="S14" s="26">
        <f t="shared" si="13"/>
        <v>66.23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10" customFormat="1" x14ac:dyDescent="0.3">
      <c r="A15" s="36">
        <v>9</v>
      </c>
      <c r="B15" s="32">
        <v>13986.18</v>
      </c>
      <c r="C15" s="23">
        <f t="shared" si="0"/>
        <v>1165.52</v>
      </c>
      <c r="D15" s="23">
        <f t="shared" si="2"/>
        <v>30881.49</v>
      </c>
      <c r="E15" s="23">
        <f t="shared" si="3"/>
        <v>2573.46</v>
      </c>
      <c r="F15" s="24">
        <f t="shared" si="4"/>
        <v>15.628299999999999</v>
      </c>
      <c r="G15" s="25">
        <f t="shared" si="5"/>
        <v>3.1257000000000001</v>
      </c>
      <c r="H15" s="25">
        <f t="shared" si="1"/>
        <v>4.0633999999999997</v>
      </c>
      <c r="I15" s="25">
        <f t="shared" si="1"/>
        <v>5.4699</v>
      </c>
      <c r="J15" s="25">
        <f t="shared" si="1"/>
        <v>7.8141999999999996</v>
      </c>
      <c r="K15" s="25">
        <f t="shared" si="1"/>
        <v>8.7517999999999994</v>
      </c>
      <c r="L15" s="26">
        <f t="shared" si="6"/>
        <v>135.36000000000001</v>
      </c>
      <c r="M15" s="25">
        <f t="shared" si="7"/>
        <v>0.82199999999999995</v>
      </c>
      <c r="N15" s="26">
        <f t="shared" si="8"/>
        <v>270.73</v>
      </c>
      <c r="O15" s="25">
        <f t="shared" si="9"/>
        <v>1.6440999999999999</v>
      </c>
      <c r="P15" s="26">
        <f t="shared" si="10"/>
        <v>406.09</v>
      </c>
      <c r="Q15" s="25">
        <f t="shared" si="11"/>
        <v>2.4661</v>
      </c>
      <c r="R15" s="26">
        <f t="shared" si="12"/>
        <v>132.46</v>
      </c>
      <c r="S15" s="26">
        <f t="shared" si="13"/>
        <v>66.23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10" customFormat="1" x14ac:dyDescent="0.3">
      <c r="A16" s="36">
        <v>10</v>
      </c>
      <c r="B16" s="32">
        <v>14420.29</v>
      </c>
      <c r="C16" s="23">
        <f t="shared" si="0"/>
        <v>1201.69</v>
      </c>
      <c r="D16" s="23">
        <f t="shared" si="2"/>
        <v>31840</v>
      </c>
      <c r="E16" s="23">
        <f t="shared" si="3"/>
        <v>2653.33</v>
      </c>
      <c r="F16" s="24">
        <f t="shared" si="4"/>
        <v>16.113399999999999</v>
      </c>
      <c r="G16" s="25">
        <f t="shared" si="5"/>
        <v>3.2227000000000001</v>
      </c>
      <c r="H16" s="25">
        <f t="shared" si="1"/>
        <v>4.1894999999999998</v>
      </c>
      <c r="I16" s="25">
        <f t="shared" si="1"/>
        <v>5.6397000000000004</v>
      </c>
      <c r="J16" s="25">
        <f t="shared" si="1"/>
        <v>8.0566999999999993</v>
      </c>
      <c r="K16" s="25">
        <f t="shared" si="1"/>
        <v>9.0235000000000003</v>
      </c>
      <c r="L16" s="26">
        <f t="shared" si="6"/>
        <v>139.57</v>
      </c>
      <c r="M16" s="25">
        <f t="shared" si="7"/>
        <v>0.84760000000000002</v>
      </c>
      <c r="N16" s="26">
        <f t="shared" si="8"/>
        <v>279.13</v>
      </c>
      <c r="O16" s="25">
        <f t="shared" si="9"/>
        <v>1.6951000000000001</v>
      </c>
      <c r="P16" s="26">
        <f t="shared" si="10"/>
        <v>418.7</v>
      </c>
      <c r="Q16" s="25">
        <f t="shared" si="11"/>
        <v>2.5427</v>
      </c>
      <c r="R16" s="26">
        <f t="shared" si="12"/>
        <v>132.46</v>
      </c>
      <c r="S16" s="26">
        <f t="shared" si="13"/>
        <v>66.23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s="10" customFormat="1" x14ac:dyDescent="0.3">
      <c r="A17" s="36">
        <v>11</v>
      </c>
      <c r="B17" s="32">
        <v>14490.76</v>
      </c>
      <c r="C17" s="23">
        <f t="shared" si="0"/>
        <v>1207.56</v>
      </c>
      <c r="D17" s="23">
        <f t="shared" si="2"/>
        <v>31995.599999999999</v>
      </c>
      <c r="E17" s="23">
        <f t="shared" si="3"/>
        <v>2666.3</v>
      </c>
      <c r="F17" s="24">
        <f t="shared" si="4"/>
        <v>16.1921</v>
      </c>
      <c r="G17" s="25">
        <f t="shared" si="5"/>
        <v>3.2383999999999999</v>
      </c>
      <c r="H17" s="25">
        <f t="shared" si="1"/>
        <v>4.2099000000000002</v>
      </c>
      <c r="I17" s="25">
        <f t="shared" si="1"/>
        <v>5.6672000000000002</v>
      </c>
      <c r="J17" s="25">
        <f t="shared" si="1"/>
        <v>8.0960999999999999</v>
      </c>
      <c r="K17" s="25">
        <f t="shared" si="1"/>
        <v>9.0676000000000005</v>
      </c>
      <c r="L17" s="26">
        <f t="shared" si="6"/>
        <v>140.25</v>
      </c>
      <c r="M17" s="25">
        <f t="shared" si="7"/>
        <v>0.85170000000000001</v>
      </c>
      <c r="N17" s="26">
        <f t="shared" si="8"/>
        <v>280.49</v>
      </c>
      <c r="O17" s="25">
        <f t="shared" si="9"/>
        <v>1.7034</v>
      </c>
      <c r="P17" s="26">
        <f t="shared" si="10"/>
        <v>420.74</v>
      </c>
      <c r="Q17" s="25">
        <f t="shared" si="11"/>
        <v>2.5550999999999999</v>
      </c>
      <c r="R17" s="26">
        <f t="shared" si="12"/>
        <v>132.46</v>
      </c>
      <c r="S17" s="26">
        <f t="shared" si="13"/>
        <v>66.23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s="10" customFormat="1" x14ac:dyDescent="0.3">
      <c r="A18" s="36">
        <v>12</v>
      </c>
      <c r="B18" s="32">
        <v>14561.27</v>
      </c>
      <c r="C18" s="23">
        <f t="shared" si="0"/>
        <v>1213.44</v>
      </c>
      <c r="D18" s="23">
        <f t="shared" si="2"/>
        <v>32151.279999999999</v>
      </c>
      <c r="E18" s="23">
        <f t="shared" si="3"/>
        <v>2679.27</v>
      </c>
      <c r="F18" s="24">
        <f t="shared" si="4"/>
        <v>16.270900000000001</v>
      </c>
      <c r="G18" s="25">
        <f t="shared" si="5"/>
        <v>3.2542</v>
      </c>
      <c r="H18" s="25">
        <f t="shared" si="1"/>
        <v>4.2304000000000004</v>
      </c>
      <c r="I18" s="25">
        <f t="shared" si="1"/>
        <v>5.6947999999999999</v>
      </c>
      <c r="J18" s="25">
        <f t="shared" si="1"/>
        <v>8.1355000000000004</v>
      </c>
      <c r="K18" s="25">
        <f t="shared" si="1"/>
        <v>9.1117000000000008</v>
      </c>
      <c r="L18" s="26">
        <f t="shared" si="6"/>
        <v>140.93</v>
      </c>
      <c r="M18" s="25">
        <f t="shared" si="7"/>
        <v>0.85580000000000001</v>
      </c>
      <c r="N18" s="26">
        <f t="shared" si="8"/>
        <v>281.86</v>
      </c>
      <c r="O18" s="25">
        <f t="shared" si="9"/>
        <v>1.7117</v>
      </c>
      <c r="P18" s="26">
        <f t="shared" si="10"/>
        <v>422.79</v>
      </c>
      <c r="Q18" s="25">
        <f t="shared" si="11"/>
        <v>2.5674999999999999</v>
      </c>
      <c r="R18" s="26">
        <f t="shared" si="12"/>
        <v>132.46</v>
      </c>
      <c r="S18" s="26">
        <f t="shared" si="13"/>
        <v>66.23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10" customFormat="1" x14ac:dyDescent="0.3">
      <c r="A19" s="36">
        <v>13</v>
      </c>
      <c r="B19" s="32">
        <v>14631.79</v>
      </c>
      <c r="C19" s="23">
        <f t="shared" si="0"/>
        <v>1219.32</v>
      </c>
      <c r="D19" s="23">
        <f t="shared" si="2"/>
        <v>32306.99</v>
      </c>
      <c r="E19" s="23">
        <f t="shared" si="3"/>
        <v>2692.25</v>
      </c>
      <c r="F19" s="24">
        <f t="shared" si="4"/>
        <v>16.349699999999999</v>
      </c>
      <c r="G19" s="25">
        <f t="shared" si="5"/>
        <v>3.2698999999999998</v>
      </c>
      <c r="H19" s="25">
        <f t="shared" si="1"/>
        <v>4.2508999999999997</v>
      </c>
      <c r="I19" s="25">
        <f t="shared" si="1"/>
        <v>5.7224000000000004</v>
      </c>
      <c r="J19" s="25">
        <f t="shared" si="1"/>
        <v>8.1748999999999992</v>
      </c>
      <c r="K19" s="25">
        <f t="shared" si="1"/>
        <v>9.1557999999999993</v>
      </c>
      <c r="L19" s="26">
        <f t="shared" si="6"/>
        <v>141.61000000000001</v>
      </c>
      <c r="M19" s="25">
        <f t="shared" si="7"/>
        <v>0.86</v>
      </c>
      <c r="N19" s="26">
        <f t="shared" si="8"/>
        <v>283.22000000000003</v>
      </c>
      <c r="O19" s="25">
        <f t="shared" si="9"/>
        <v>1.72</v>
      </c>
      <c r="P19" s="26">
        <f t="shared" si="10"/>
        <v>424.84</v>
      </c>
      <c r="Q19" s="25">
        <f t="shared" si="11"/>
        <v>2.58</v>
      </c>
      <c r="R19" s="26">
        <f t="shared" si="12"/>
        <v>132.46</v>
      </c>
      <c r="S19" s="26">
        <f t="shared" si="13"/>
        <v>66.23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10" customFormat="1" x14ac:dyDescent="0.3">
      <c r="A20" s="36">
        <v>14</v>
      </c>
      <c r="B20" s="32">
        <v>14702.29</v>
      </c>
      <c r="C20" s="23">
        <f t="shared" si="0"/>
        <v>1225.19</v>
      </c>
      <c r="D20" s="23">
        <f t="shared" si="2"/>
        <v>32462.66</v>
      </c>
      <c r="E20" s="23">
        <f t="shared" si="3"/>
        <v>2705.22</v>
      </c>
      <c r="F20" s="24">
        <f t="shared" si="4"/>
        <v>16.4285</v>
      </c>
      <c r="G20" s="25">
        <f t="shared" si="5"/>
        <v>3.2856999999999998</v>
      </c>
      <c r="H20" s="25">
        <f t="shared" si="1"/>
        <v>4.2713999999999999</v>
      </c>
      <c r="I20" s="25">
        <f t="shared" si="1"/>
        <v>5.75</v>
      </c>
      <c r="J20" s="25">
        <f t="shared" si="1"/>
        <v>8.2142999999999997</v>
      </c>
      <c r="K20" s="25">
        <f t="shared" si="1"/>
        <v>9.1999999999999993</v>
      </c>
      <c r="L20" s="26">
        <f t="shared" si="6"/>
        <v>142.29</v>
      </c>
      <c r="M20" s="25">
        <f t="shared" si="7"/>
        <v>0.86409999999999998</v>
      </c>
      <c r="N20" s="26">
        <f t="shared" si="8"/>
        <v>284.58999999999997</v>
      </c>
      <c r="O20" s="25">
        <f t="shared" si="9"/>
        <v>1.7282999999999999</v>
      </c>
      <c r="P20" s="26">
        <f t="shared" si="10"/>
        <v>426.88</v>
      </c>
      <c r="Q20" s="25">
        <f t="shared" si="11"/>
        <v>2.5924</v>
      </c>
      <c r="R20" s="26">
        <f t="shared" si="12"/>
        <v>132.46</v>
      </c>
      <c r="S20" s="26">
        <f t="shared" si="13"/>
        <v>66.23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10" customFormat="1" x14ac:dyDescent="0.3">
      <c r="A21" s="36">
        <v>15</v>
      </c>
      <c r="B21" s="32">
        <v>14772.79</v>
      </c>
      <c r="C21" s="23">
        <f t="shared" si="0"/>
        <v>1231.07</v>
      </c>
      <c r="D21" s="23">
        <f t="shared" si="2"/>
        <v>32618.32</v>
      </c>
      <c r="E21" s="23">
        <f t="shared" si="3"/>
        <v>2718.19</v>
      </c>
      <c r="F21" s="24">
        <f t="shared" si="4"/>
        <v>16.507200000000001</v>
      </c>
      <c r="G21" s="25">
        <f t="shared" si="5"/>
        <v>3.3014000000000001</v>
      </c>
      <c r="H21" s="25">
        <f t="shared" si="1"/>
        <v>4.2919</v>
      </c>
      <c r="I21" s="25">
        <f t="shared" si="1"/>
        <v>5.7774999999999999</v>
      </c>
      <c r="J21" s="25">
        <f t="shared" si="1"/>
        <v>8.2536000000000005</v>
      </c>
      <c r="K21" s="25">
        <f t="shared" si="1"/>
        <v>9.2439999999999998</v>
      </c>
      <c r="L21" s="26">
        <f t="shared" si="6"/>
        <v>142.97999999999999</v>
      </c>
      <c r="M21" s="25">
        <f t="shared" si="7"/>
        <v>0.86829999999999996</v>
      </c>
      <c r="N21" s="26">
        <f t="shared" si="8"/>
        <v>285.95</v>
      </c>
      <c r="O21" s="25">
        <f t="shared" si="9"/>
        <v>1.7365999999999999</v>
      </c>
      <c r="P21" s="26">
        <f t="shared" si="10"/>
        <v>428.93</v>
      </c>
      <c r="Q21" s="25">
        <f t="shared" si="11"/>
        <v>2.6048</v>
      </c>
      <c r="R21" s="26">
        <f t="shared" si="12"/>
        <v>132.46</v>
      </c>
      <c r="S21" s="26">
        <f t="shared" si="13"/>
        <v>66.23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10" customFormat="1" x14ac:dyDescent="0.3">
      <c r="A22" s="36">
        <v>16</v>
      </c>
      <c r="B22" s="32">
        <v>14843.29</v>
      </c>
      <c r="C22" s="23">
        <f t="shared" si="0"/>
        <v>1236.94</v>
      </c>
      <c r="D22" s="23">
        <f t="shared" si="2"/>
        <v>32773.980000000003</v>
      </c>
      <c r="E22" s="23">
        <f t="shared" si="3"/>
        <v>2731.17</v>
      </c>
      <c r="F22" s="24">
        <f t="shared" si="4"/>
        <v>16.585999999999999</v>
      </c>
      <c r="G22" s="25">
        <f t="shared" si="5"/>
        <v>3.3172000000000001</v>
      </c>
      <c r="H22" s="25">
        <f t="shared" si="5"/>
        <v>4.3124000000000002</v>
      </c>
      <c r="I22" s="25">
        <f t="shared" si="5"/>
        <v>5.8051000000000004</v>
      </c>
      <c r="J22" s="25">
        <f t="shared" si="5"/>
        <v>8.2929999999999993</v>
      </c>
      <c r="K22" s="25">
        <f t="shared" si="5"/>
        <v>9.2881999999999998</v>
      </c>
      <c r="L22" s="26">
        <f t="shared" si="6"/>
        <v>143.66</v>
      </c>
      <c r="M22" s="25">
        <f t="shared" si="7"/>
        <v>0.87239999999999995</v>
      </c>
      <c r="N22" s="26">
        <f t="shared" si="8"/>
        <v>287.32</v>
      </c>
      <c r="O22" s="25">
        <f t="shared" si="9"/>
        <v>1.7447999999999999</v>
      </c>
      <c r="P22" s="26">
        <f t="shared" si="10"/>
        <v>430.98</v>
      </c>
      <c r="Q22" s="25">
        <f t="shared" si="11"/>
        <v>2.6173000000000002</v>
      </c>
      <c r="R22" s="26">
        <f t="shared" si="12"/>
        <v>132.46</v>
      </c>
      <c r="S22" s="26">
        <f t="shared" si="13"/>
        <v>66.23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10" customFormat="1" x14ac:dyDescent="0.3">
      <c r="A23" s="36">
        <v>17</v>
      </c>
      <c r="B23" s="32">
        <v>14913.8</v>
      </c>
      <c r="C23" s="23">
        <f t="shared" si="0"/>
        <v>1242.82</v>
      </c>
      <c r="D23" s="23">
        <f t="shared" si="2"/>
        <v>32929.67</v>
      </c>
      <c r="E23" s="23">
        <f t="shared" si="3"/>
        <v>2744.14</v>
      </c>
      <c r="F23" s="24">
        <f t="shared" si="4"/>
        <v>16.6648</v>
      </c>
      <c r="G23" s="25">
        <f t="shared" si="5"/>
        <v>3.3330000000000002</v>
      </c>
      <c r="H23" s="25">
        <f t="shared" si="5"/>
        <v>4.3327999999999998</v>
      </c>
      <c r="I23" s="25">
        <f t="shared" si="5"/>
        <v>5.8327</v>
      </c>
      <c r="J23" s="25">
        <f t="shared" si="5"/>
        <v>8.3323999999999998</v>
      </c>
      <c r="K23" s="25">
        <f t="shared" si="5"/>
        <v>9.3323</v>
      </c>
      <c r="L23" s="26">
        <f t="shared" si="6"/>
        <v>144.34</v>
      </c>
      <c r="M23" s="25">
        <f t="shared" si="7"/>
        <v>0.87660000000000005</v>
      </c>
      <c r="N23" s="26">
        <f t="shared" si="8"/>
        <v>288.68</v>
      </c>
      <c r="O23" s="25">
        <f t="shared" si="9"/>
        <v>1.7531000000000001</v>
      </c>
      <c r="P23" s="26">
        <f t="shared" si="10"/>
        <v>433.03</v>
      </c>
      <c r="Q23" s="25">
        <f t="shared" si="11"/>
        <v>2.6297000000000001</v>
      </c>
      <c r="R23" s="26">
        <f t="shared" si="12"/>
        <v>132.46</v>
      </c>
      <c r="S23" s="26">
        <f t="shared" si="13"/>
        <v>66.23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10" customFormat="1" x14ac:dyDescent="0.3">
      <c r="A24" s="36">
        <v>18</v>
      </c>
      <c r="B24" s="32">
        <v>14984.3</v>
      </c>
      <c r="C24" s="23">
        <f t="shared" si="0"/>
        <v>1248.69</v>
      </c>
      <c r="D24" s="23">
        <f t="shared" si="2"/>
        <v>33085.33</v>
      </c>
      <c r="E24" s="23">
        <f t="shared" si="3"/>
        <v>2757.11</v>
      </c>
      <c r="F24" s="24">
        <f t="shared" si="4"/>
        <v>16.743600000000001</v>
      </c>
      <c r="G24" s="25">
        <f t="shared" si="5"/>
        <v>3.3487</v>
      </c>
      <c r="H24" s="25">
        <f t="shared" si="5"/>
        <v>4.3532999999999999</v>
      </c>
      <c r="I24" s="25">
        <f t="shared" si="5"/>
        <v>5.8602999999999996</v>
      </c>
      <c r="J24" s="25">
        <f t="shared" si="5"/>
        <v>8.3718000000000004</v>
      </c>
      <c r="K24" s="25">
        <f t="shared" si="5"/>
        <v>9.3764000000000003</v>
      </c>
      <c r="L24" s="26">
        <f t="shared" si="6"/>
        <v>145.02000000000001</v>
      </c>
      <c r="M24" s="25">
        <f t="shared" si="7"/>
        <v>0.88070000000000004</v>
      </c>
      <c r="N24" s="26">
        <f t="shared" si="8"/>
        <v>290.05</v>
      </c>
      <c r="O24" s="25">
        <f t="shared" si="9"/>
        <v>1.7614000000000001</v>
      </c>
      <c r="P24" s="26">
        <f t="shared" si="10"/>
        <v>435.07</v>
      </c>
      <c r="Q24" s="25">
        <f t="shared" si="11"/>
        <v>2.6421000000000001</v>
      </c>
      <c r="R24" s="26">
        <f t="shared" si="12"/>
        <v>132.46</v>
      </c>
      <c r="S24" s="26">
        <f t="shared" si="13"/>
        <v>66.23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10" customFormat="1" x14ac:dyDescent="0.3">
      <c r="A25" s="36">
        <v>19</v>
      </c>
      <c r="B25" s="32">
        <v>15054.8</v>
      </c>
      <c r="C25" s="23">
        <f t="shared" si="0"/>
        <v>1254.57</v>
      </c>
      <c r="D25" s="23">
        <f t="shared" si="2"/>
        <v>33241</v>
      </c>
      <c r="E25" s="23">
        <f t="shared" si="3"/>
        <v>2770.08</v>
      </c>
      <c r="F25" s="24">
        <f t="shared" si="4"/>
        <v>16.822399999999998</v>
      </c>
      <c r="G25" s="25">
        <f t="shared" si="5"/>
        <v>3.3645</v>
      </c>
      <c r="H25" s="25">
        <f t="shared" si="5"/>
        <v>4.3738000000000001</v>
      </c>
      <c r="I25" s="25">
        <f t="shared" si="5"/>
        <v>5.8878000000000004</v>
      </c>
      <c r="J25" s="25">
        <f t="shared" si="5"/>
        <v>8.4111999999999991</v>
      </c>
      <c r="K25" s="25">
        <f t="shared" si="5"/>
        <v>9.4205000000000005</v>
      </c>
      <c r="L25" s="26">
        <f t="shared" si="6"/>
        <v>145.71</v>
      </c>
      <c r="M25" s="25">
        <f t="shared" si="7"/>
        <v>0.88490000000000002</v>
      </c>
      <c r="N25" s="26">
        <f t="shared" si="8"/>
        <v>291.41000000000003</v>
      </c>
      <c r="O25" s="25">
        <f t="shared" si="9"/>
        <v>1.7697000000000001</v>
      </c>
      <c r="P25" s="26">
        <f t="shared" si="10"/>
        <v>437.12</v>
      </c>
      <c r="Q25" s="25">
        <f t="shared" si="11"/>
        <v>2.6545999999999998</v>
      </c>
      <c r="R25" s="26">
        <f t="shared" si="12"/>
        <v>132.46</v>
      </c>
      <c r="S25" s="26">
        <f t="shared" si="13"/>
        <v>66.23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10" customFormat="1" x14ac:dyDescent="0.3">
      <c r="A26" s="36">
        <v>20</v>
      </c>
      <c r="B26" s="32">
        <v>15125.32</v>
      </c>
      <c r="C26" s="23">
        <f t="shared" si="0"/>
        <v>1260.44</v>
      </c>
      <c r="D26" s="23">
        <f t="shared" si="2"/>
        <v>33396.71</v>
      </c>
      <c r="E26" s="23">
        <f t="shared" si="3"/>
        <v>2783.06</v>
      </c>
      <c r="F26" s="24">
        <f t="shared" si="4"/>
        <v>16.901199999999999</v>
      </c>
      <c r="G26" s="25">
        <f t="shared" si="5"/>
        <v>3.3801999999999999</v>
      </c>
      <c r="H26" s="25">
        <f t="shared" si="5"/>
        <v>4.3943000000000003</v>
      </c>
      <c r="I26" s="25">
        <f t="shared" si="5"/>
        <v>5.9154</v>
      </c>
      <c r="J26" s="25">
        <f t="shared" si="5"/>
        <v>8.4505999999999997</v>
      </c>
      <c r="K26" s="25">
        <f t="shared" si="5"/>
        <v>9.4647000000000006</v>
      </c>
      <c r="L26" s="26">
        <f t="shared" si="6"/>
        <v>146.38999999999999</v>
      </c>
      <c r="M26" s="25">
        <f t="shared" si="7"/>
        <v>0.88900000000000001</v>
      </c>
      <c r="N26" s="26">
        <f t="shared" si="8"/>
        <v>292.77999999999997</v>
      </c>
      <c r="O26" s="25">
        <f t="shared" si="9"/>
        <v>1.778</v>
      </c>
      <c r="P26" s="26">
        <f t="shared" si="10"/>
        <v>439.17</v>
      </c>
      <c r="Q26" s="25">
        <f t="shared" si="11"/>
        <v>2.6669999999999998</v>
      </c>
      <c r="R26" s="26">
        <f t="shared" si="12"/>
        <v>132.46</v>
      </c>
      <c r="S26" s="26">
        <f t="shared" si="13"/>
        <v>66.23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10" customFormat="1" x14ac:dyDescent="0.3">
      <c r="A27" s="36">
        <v>21</v>
      </c>
      <c r="B27" s="32">
        <v>15195.82</v>
      </c>
      <c r="C27" s="23">
        <f t="shared" si="0"/>
        <v>1266.32</v>
      </c>
      <c r="D27" s="23">
        <f t="shared" si="2"/>
        <v>33552.370000000003</v>
      </c>
      <c r="E27" s="23">
        <f t="shared" si="3"/>
        <v>2796.03</v>
      </c>
      <c r="F27" s="24">
        <f t="shared" si="4"/>
        <v>16.979900000000001</v>
      </c>
      <c r="G27" s="25">
        <f t="shared" si="5"/>
        <v>3.3959999999999999</v>
      </c>
      <c r="H27" s="25">
        <f t="shared" si="5"/>
        <v>4.4147999999999996</v>
      </c>
      <c r="I27" s="25">
        <f t="shared" si="5"/>
        <v>5.9429999999999996</v>
      </c>
      <c r="J27" s="25">
        <f t="shared" si="5"/>
        <v>8.49</v>
      </c>
      <c r="K27" s="25">
        <f t="shared" si="5"/>
        <v>9.5086999999999993</v>
      </c>
      <c r="L27" s="26">
        <f t="shared" si="6"/>
        <v>147.07</v>
      </c>
      <c r="M27" s="25">
        <f t="shared" si="7"/>
        <v>0.8931</v>
      </c>
      <c r="N27" s="26">
        <f t="shared" si="8"/>
        <v>294.14</v>
      </c>
      <c r="O27" s="25">
        <f t="shared" si="9"/>
        <v>1.7863</v>
      </c>
      <c r="P27" s="26">
        <f t="shared" si="10"/>
        <v>441.21</v>
      </c>
      <c r="Q27" s="25">
        <f t="shared" si="11"/>
        <v>2.6793999999999998</v>
      </c>
      <c r="R27" s="26">
        <f t="shared" si="12"/>
        <v>132.46</v>
      </c>
      <c r="S27" s="26">
        <f t="shared" si="13"/>
        <v>66.23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10" customFormat="1" x14ac:dyDescent="0.3">
      <c r="A28" s="36">
        <v>22</v>
      </c>
      <c r="B28" s="32">
        <v>15266.32</v>
      </c>
      <c r="C28" s="23">
        <f t="shared" si="0"/>
        <v>1272.19</v>
      </c>
      <c r="D28" s="23">
        <f t="shared" si="2"/>
        <v>33708.03</v>
      </c>
      <c r="E28" s="23">
        <f t="shared" si="3"/>
        <v>2809</v>
      </c>
      <c r="F28" s="24">
        <f t="shared" si="4"/>
        <v>17.058700000000002</v>
      </c>
      <c r="G28" s="25">
        <f t="shared" si="5"/>
        <v>3.4117000000000002</v>
      </c>
      <c r="H28" s="25">
        <f t="shared" si="5"/>
        <v>4.4352999999999998</v>
      </c>
      <c r="I28" s="25">
        <f t="shared" si="5"/>
        <v>5.9705000000000004</v>
      </c>
      <c r="J28" s="25">
        <f t="shared" si="5"/>
        <v>8.5294000000000008</v>
      </c>
      <c r="K28" s="25">
        <f t="shared" si="5"/>
        <v>9.5528999999999993</v>
      </c>
      <c r="L28" s="26">
        <f t="shared" si="6"/>
        <v>147.75</v>
      </c>
      <c r="M28" s="25">
        <f t="shared" si="7"/>
        <v>0.89729999999999999</v>
      </c>
      <c r="N28" s="26">
        <f t="shared" si="8"/>
        <v>295.51</v>
      </c>
      <c r="O28" s="25">
        <f t="shared" si="9"/>
        <v>1.7946</v>
      </c>
      <c r="P28" s="26">
        <f t="shared" si="10"/>
        <v>443.26</v>
      </c>
      <c r="Q28" s="25">
        <f t="shared" si="11"/>
        <v>2.6919</v>
      </c>
      <c r="R28" s="26">
        <f t="shared" si="12"/>
        <v>132.46</v>
      </c>
      <c r="S28" s="26">
        <f t="shared" si="13"/>
        <v>66.23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10" customFormat="1" x14ac:dyDescent="0.3">
      <c r="A29" s="36">
        <v>23</v>
      </c>
      <c r="B29" s="32">
        <v>15336.83</v>
      </c>
      <c r="C29" s="23">
        <f t="shared" si="0"/>
        <v>1278.07</v>
      </c>
      <c r="D29" s="23">
        <f t="shared" si="2"/>
        <v>33863.72</v>
      </c>
      <c r="E29" s="23">
        <f t="shared" si="3"/>
        <v>2821.98</v>
      </c>
      <c r="F29" s="24">
        <f t="shared" si="4"/>
        <v>17.137499999999999</v>
      </c>
      <c r="G29" s="25">
        <f t="shared" si="5"/>
        <v>3.4275000000000002</v>
      </c>
      <c r="H29" s="25">
        <f t="shared" si="5"/>
        <v>4.4558</v>
      </c>
      <c r="I29" s="25">
        <f t="shared" si="5"/>
        <v>5.9981</v>
      </c>
      <c r="J29" s="25">
        <f t="shared" si="5"/>
        <v>8.5687999999999995</v>
      </c>
      <c r="K29" s="25">
        <f t="shared" si="5"/>
        <v>9.5969999999999995</v>
      </c>
      <c r="L29" s="26">
        <f t="shared" si="6"/>
        <v>148.44</v>
      </c>
      <c r="M29" s="25">
        <f t="shared" si="7"/>
        <v>0.90139999999999998</v>
      </c>
      <c r="N29" s="26">
        <f t="shared" si="8"/>
        <v>296.87</v>
      </c>
      <c r="O29" s="25">
        <f t="shared" si="9"/>
        <v>1.8028999999999999</v>
      </c>
      <c r="P29" s="26">
        <f t="shared" si="10"/>
        <v>445.31</v>
      </c>
      <c r="Q29" s="25">
        <f t="shared" si="11"/>
        <v>2.7042999999999999</v>
      </c>
      <c r="R29" s="26">
        <f t="shared" si="12"/>
        <v>132.46</v>
      </c>
      <c r="S29" s="26">
        <f t="shared" si="13"/>
        <v>66.23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10" customFormat="1" x14ac:dyDescent="0.3">
      <c r="A30" s="36">
        <v>24</v>
      </c>
      <c r="B30" s="32">
        <v>15407.33</v>
      </c>
      <c r="C30" s="23">
        <f t="shared" si="0"/>
        <v>1283.94</v>
      </c>
      <c r="D30" s="23">
        <f t="shared" si="2"/>
        <v>34019.379999999997</v>
      </c>
      <c r="E30" s="23">
        <f t="shared" si="3"/>
        <v>2834.95</v>
      </c>
      <c r="F30" s="24">
        <f t="shared" si="4"/>
        <v>17.2163</v>
      </c>
      <c r="G30" s="25">
        <f t="shared" si="5"/>
        <v>3.4432999999999998</v>
      </c>
      <c r="H30" s="25">
        <f t="shared" si="5"/>
        <v>4.4762000000000004</v>
      </c>
      <c r="I30" s="25">
        <f t="shared" si="5"/>
        <v>6.0256999999999996</v>
      </c>
      <c r="J30" s="25">
        <f t="shared" si="5"/>
        <v>8.6082000000000001</v>
      </c>
      <c r="K30" s="25">
        <f t="shared" si="5"/>
        <v>9.6410999999999998</v>
      </c>
      <c r="L30" s="26">
        <f t="shared" si="6"/>
        <v>149.12</v>
      </c>
      <c r="M30" s="25">
        <f t="shared" si="7"/>
        <v>0.90559999999999996</v>
      </c>
      <c r="N30" s="26">
        <f t="shared" si="8"/>
        <v>298.24</v>
      </c>
      <c r="O30" s="25">
        <f t="shared" si="9"/>
        <v>1.8111999999999999</v>
      </c>
      <c r="P30" s="26">
        <f t="shared" si="10"/>
        <v>447.36</v>
      </c>
      <c r="Q30" s="25">
        <f t="shared" si="11"/>
        <v>2.7166999999999999</v>
      </c>
      <c r="R30" s="26">
        <f t="shared" si="12"/>
        <v>132.46</v>
      </c>
      <c r="S30" s="26">
        <f t="shared" si="13"/>
        <v>66.23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10" customFormat="1" x14ac:dyDescent="0.3">
      <c r="A31" s="36">
        <v>25</v>
      </c>
      <c r="B31" s="32">
        <v>15477.83</v>
      </c>
      <c r="C31" s="23">
        <f t="shared" si="0"/>
        <v>1289.82</v>
      </c>
      <c r="D31" s="23">
        <f t="shared" si="2"/>
        <v>34175.050000000003</v>
      </c>
      <c r="E31" s="23">
        <f t="shared" si="3"/>
        <v>2847.92</v>
      </c>
      <c r="F31" s="24">
        <f t="shared" si="4"/>
        <v>17.295100000000001</v>
      </c>
      <c r="G31" s="25">
        <f t="shared" si="5"/>
        <v>3.4590000000000001</v>
      </c>
      <c r="H31" s="25">
        <f t="shared" si="5"/>
        <v>4.4966999999999997</v>
      </c>
      <c r="I31" s="25">
        <f t="shared" si="5"/>
        <v>6.0533000000000001</v>
      </c>
      <c r="J31" s="25">
        <f t="shared" si="5"/>
        <v>8.6476000000000006</v>
      </c>
      <c r="K31" s="25">
        <f t="shared" si="5"/>
        <v>9.6852999999999998</v>
      </c>
      <c r="L31" s="26">
        <f t="shared" si="6"/>
        <v>149.80000000000001</v>
      </c>
      <c r="M31" s="25">
        <f t="shared" si="7"/>
        <v>0.90969999999999995</v>
      </c>
      <c r="N31" s="26">
        <f t="shared" si="8"/>
        <v>299.60000000000002</v>
      </c>
      <c r="O31" s="25">
        <f t="shared" si="9"/>
        <v>1.8193999999999999</v>
      </c>
      <c r="P31" s="26">
        <f t="shared" si="10"/>
        <v>449.4</v>
      </c>
      <c r="Q31" s="25">
        <f t="shared" si="11"/>
        <v>2.7292000000000001</v>
      </c>
      <c r="R31" s="26">
        <f t="shared" si="12"/>
        <v>132.46</v>
      </c>
      <c r="S31" s="26">
        <f t="shared" si="13"/>
        <v>66.23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10" customFormat="1" x14ac:dyDescent="0.3">
      <c r="A32" s="36">
        <v>26</v>
      </c>
      <c r="B32" s="32">
        <v>15548.35</v>
      </c>
      <c r="C32" s="23">
        <f t="shared" si="0"/>
        <v>1295.7</v>
      </c>
      <c r="D32" s="23">
        <f t="shared" si="2"/>
        <v>34330.76</v>
      </c>
      <c r="E32" s="23">
        <f t="shared" si="3"/>
        <v>2860.9</v>
      </c>
      <c r="F32" s="24">
        <f t="shared" si="4"/>
        <v>17.373899999999999</v>
      </c>
      <c r="G32" s="25">
        <f t="shared" si="5"/>
        <v>3.4748000000000001</v>
      </c>
      <c r="H32" s="25">
        <f t="shared" si="5"/>
        <v>4.5171999999999999</v>
      </c>
      <c r="I32" s="25">
        <f t="shared" si="5"/>
        <v>6.0808999999999997</v>
      </c>
      <c r="J32" s="25">
        <f t="shared" si="5"/>
        <v>8.6869999999999994</v>
      </c>
      <c r="K32" s="25">
        <f t="shared" si="5"/>
        <v>9.7294</v>
      </c>
      <c r="L32" s="26">
        <f t="shared" si="6"/>
        <v>150.47999999999999</v>
      </c>
      <c r="M32" s="25">
        <f t="shared" si="7"/>
        <v>0.91390000000000005</v>
      </c>
      <c r="N32" s="26">
        <f t="shared" si="8"/>
        <v>300.97000000000003</v>
      </c>
      <c r="O32" s="25">
        <f t="shared" si="9"/>
        <v>1.8277000000000001</v>
      </c>
      <c r="P32" s="26">
        <f t="shared" si="10"/>
        <v>451.45</v>
      </c>
      <c r="Q32" s="25">
        <f t="shared" si="11"/>
        <v>2.7416</v>
      </c>
      <c r="R32" s="26">
        <f t="shared" si="12"/>
        <v>132.46</v>
      </c>
      <c r="S32" s="26">
        <f t="shared" si="13"/>
        <v>66.23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10" customFormat="1" x14ac:dyDescent="0.3">
      <c r="A33" s="36">
        <v>27</v>
      </c>
      <c r="B33" s="32">
        <v>15618.85</v>
      </c>
      <c r="C33" s="23">
        <f t="shared" si="0"/>
        <v>1301.57</v>
      </c>
      <c r="D33" s="23">
        <f t="shared" si="2"/>
        <v>34486.42</v>
      </c>
      <c r="E33" s="23">
        <f t="shared" si="3"/>
        <v>2873.87</v>
      </c>
      <c r="F33" s="24">
        <f t="shared" si="4"/>
        <v>17.4526</v>
      </c>
      <c r="G33" s="25">
        <f t="shared" si="5"/>
        <v>3.4904999999999999</v>
      </c>
      <c r="H33" s="25">
        <f t="shared" si="5"/>
        <v>4.5377000000000001</v>
      </c>
      <c r="I33" s="25">
        <f t="shared" si="5"/>
        <v>6.1083999999999996</v>
      </c>
      <c r="J33" s="25">
        <f t="shared" si="5"/>
        <v>8.7263000000000002</v>
      </c>
      <c r="K33" s="25">
        <f t="shared" si="5"/>
        <v>9.7735000000000003</v>
      </c>
      <c r="L33" s="26">
        <f t="shared" si="6"/>
        <v>151.16999999999999</v>
      </c>
      <c r="M33" s="25">
        <f t="shared" si="7"/>
        <v>0.91800000000000004</v>
      </c>
      <c r="N33" s="26">
        <f t="shared" si="8"/>
        <v>302.33</v>
      </c>
      <c r="O33" s="25">
        <f t="shared" si="9"/>
        <v>1.8360000000000001</v>
      </c>
      <c r="P33" s="26">
        <f t="shared" si="10"/>
        <v>453.5</v>
      </c>
      <c r="Q33" s="25">
        <f t="shared" si="11"/>
        <v>2.754</v>
      </c>
      <c r="R33" s="26">
        <f t="shared" si="12"/>
        <v>132.46</v>
      </c>
      <c r="S33" s="26">
        <f t="shared" si="13"/>
        <v>66.23</v>
      </c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14" customFormat="1" x14ac:dyDescent="0.3">
      <c r="A34" s="39" t="s">
        <v>23</v>
      </c>
      <c r="B34" s="33"/>
      <c r="C34" s="29"/>
      <c r="D34" s="29"/>
      <c r="E34" s="28"/>
      <c r="F34" s="28"/>
      <c r="H34" s="27" t="s">
        <v>19</v>
      </c>
      <c r="I34" s="27"/>
      <c r="J34" s="27"/>
      <c r="K34" s="27"/>
      <c r="L34" s="27"/>
      <c r="M34" s="10"/>
      <c r="N34" s="27" t="s">
        <v>20</v>
      </c>
      <c r="O34" s="27"/>
      <c r="P34" s="27"/>
      <c r="Q34" s="27"/>
      <c r="R34" s="30"/>
      <c r="S34" s="17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10" customFormat="1" x14ac:dyDescent="0.3">
      <c r="A35" s="39" t="s">
        <v>21</v>
      </c>
      <c r="B35" s="34"/>
      <c r="C35" s="30"/>
      <c r="D35" s="30"/>
      <c r="E35" s="27"/>
      <c r="F35" s="27"/>
      <c r="H35" s="27" t="s">
        <v>22</v>
      </c>
      <c r="I35" s="27"/>
      <c r="J35" s="27"/>
      <c r="K35" s="27"/>
      <c r="L35" s="27"/>
      <c r="R35" s="15"/>
      <c r="S35" s="17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10" customFormat="1" x14ac:dyDescent="0.3">
      <c r="A36" s="37"/>
      <c r="B36" s="35"/>
      <c r="C36" s="15"/>
      <c r="D36" s="15"/>
      <c r="R36" s="15"/>
      <c r="S36" s="17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10" customFormat="1" x14ac:dyDescent="0.3">
      <c r="A37" s="37"/>
      <c r="B37" s="35"/>
      <c r="C37" s="15"/>
      <c r="D37" s="15"/>
      <c r="R37" s="15"/>
      <c r="S37" s="1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10" customFormat="1" x14ac:dyDescent="0.3">
      <c r="A38" s="37"/>
      <c r="B38" s="35"/>
      <c r="C38" s="15"/>
      <c r="D38" s="15"/>
      <c r="R38" s="15"/>
      <c r="S38" s="17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10" customFormat="1" x14ac:dyDescent="0.3">
      <c r="A39" s="37"/>
      <c r="B39" s="35"/>
      <c r="C39" s="15"/>
      <c r="D39" s="15"/>
      <c r="R39" s="15"/>
      <c r="S39" s="17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10" customFormat="1" x14ac:dyDescent="0.3">
      <c r="A40" s="37"/>
      <c r="B40" s="35"/>
      <c r="C40" s="15"/>
      <c r="D40" s="15"/>
      <c r="R40" s="15"/>
      <c r="S40" s="17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10" customFormat="1" x14ac:dyDescent="0.3">
      <c r="A41" s="37"/>
      <c r="B41" s="35"/>
      <c r="C41" s="15"/>
      <c r="D41" s="15"/>
      <c r="R41" s="15"/>
      <c r="S41" s="17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10" customFormat="1" x14ac:dyDescent="0.3">
      <c r="A42" s="37"/>
      <c r="B42" s="35"/>
      <c r="C42" s="15"/>
      <c r="D42" s="15"/>
      <c r="R42" s="15"/>
      <c r="S42" s="17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10" customFormat="1" x14ac:dyDescent="0.3">
      <c r="A43" s="37"/>
      <c r="B43" s="35"/>
      <c r="C43" s="15"/>
      <c r="D43" s="15"/>
      <c r="R43" s="15"/>
      <c r="S43" s="17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10" customFormat="1" x14ac:dyDescent="0.3">
      <c r="A44" s="37"/>
      <c r="B44" s="35"/>
      <c r="C44" s="15"/>
      <c r="D44" s="15"/>
      <c r="R44" s="15"/>
      <c r="S44" s="17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10" customFormat="1" x14ac:dyDescent="0.3">
      <c r="A45" s="37"/>
      <c r="B45" s="35"/>
      <c r="C45" s="15"/>
      <c r="D45" s="15"/>
      <c r="R45" s="15"/>
      <c r="S45" s="17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</sheetData>
  <mergeCells count="23">
    <mergeCell ref="R1:S1"/>
    <mergeCell ref="R2:R5"/>
    <mergeCell ref="S2:S5"/>
    <mergeCell ref="L3:M3"/>
    <mergeCell ref="L4:M4"/>
    <mergeCell ref="N3:O3"/>
    <mergeCell ref="N4:O4"/>
    <mergeCell ref="P3:Q3"/>
    <mergeCell ref="P4:Q4"/>
    <mergeCell ref="J1:L1"/>
    <mergeCell ref="G2:K2"/>
    <mergeCell ref="L2:Q2"/>
    <mergeCell ref="K4:K5"/>
    <mergeCell ref="J4:J5"/>
    <mergeCell ref="A2:A5"/>
    <mergeCell ref="B2:B5"/>
    <mergeCell ref="C2:C5"/>
    <mergeCell ref="H4:H5"/>
    <mergeCell ref="I4:I5"/>
    <mergeCell ref="D2:D5"/>
    <mergeCell ref="F2:F5"/>
    <mergeCell ref="E2:E5"/>
    <mergeCell ref="G4:G5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K3 A6" numberStoredAsText="1"/>
    <ignoredError sqref="M6:O6 P6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X35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0" width="7.44140625" customWidth="1"/>
    <col min="11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41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16343.64</v>
      </c>
      <c r="C6" s="23">
        <f t="shared" ref="C6:C23" si="0">ROUND($B6/12,2)</f>
        <v>1361.97</v>
      </c>
      <c r="D6" s="23">
        <f>ROUND($B6*$M$1/100,2)</f>
        <v>36086.76</v>
      </c>
      <c r="E6" s="23">
        <f>ROUND(($B6*$M$1/100)/12,2)</f>
        <v>3007.23</v>
      </c>
      <c r="F6" s="24">
        <f>ROUND(($B6*$M$1/100)/1976,4)</f>
        <v>18.262499999999999</v>
      </c>
      <c r="G6" s="25">
        <f>ROUND($F6*G$4,4)</f>
        <v>3.6524999999999999</v>
      </c>
      <c r="H6" s="25">
        <f t="shared" ref="H6:K21" si="1">ROUND($F6*H$4,4)</f>
        <v>4.7483000000000004</v>
      </c>
      <c r="I6" s="25">
        <f t="shared" si="1"/>
        <v>6.3918999999999997</v>
      </c>
      <c r="J6" s="25">
        <f t="shared" si="1"/>
        <v>9.1312999999999995</v>
      </c>
      <c r="K6" s="25">
        <f t="shared" si="1"/>
        <v>10.227</v>
      </c>
      <c r="L6" s="26">
        <f>ROUND($E6*L$4,2)</f>
        <v>158.18</v>
      </c>
      <c r="M6" s="25">
        <f>ROUND($F6*L$4,4)</f>
        <v>0.96060000000000001</v>
      </c>
      <c r="N6" s="26">
        <f>ROUND($E6*N$4,2)</f>
        <v>316.36</v>
      </c>
      <c r="O6" s="25">
        <f>ROUND($F6*N$4,4)</f>
        <v>1.9212</v>
      </c>
      <c r="P6" s="26">
        <f>ROUND($E6*P$4,2)</f>
        <v>474.54</v>
      </c>
      <c r="Q6" s="25">
        <f>ROUND($F6*P$4,4)</f>
        <v>2.8818000000000001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73.97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33.11</v>
      </c>
    </row>
    <row r="7" spans="1:19" s="10" customFormat="1" x14ac:dyDescent="0.3">
      <c r="A7" s="40">
        <v>1</v>
      </c>
      <c r="B7" s="6">
        <v>17464.2</v>
      </c>
      <c r="C7" s="23">
        <f t="shared" si="0"/>
        <v>1455.35</v>
      </c>
      <c r="D7" s="23">
        <f t="shared" ref="D7:D23" si="2">ROUND($B7*$M$1/100,2)</f>
        <v>38560.949999999997</v>
      </c>
      <c r="E7" s="23">
        <f t="shared" ref="E7:E23" si="3">ROUND(($B7*$M$1/100)/12,2)</f>
        <v>3213.41</v>
      </c>
      <c r="F7" s="24">
        <f t="shared" ref="F7:F23" si="4">ROUND(($B7*$M$1/100)/1976,4)</f>
        <v>19.514700000000001</v>
      </c>
      <c r="G7" s="25">
        <f t="shared" ref="G7:K23" si="5">ROUND($F7*G$4,4)</f>
        <v>3.9028999999999998</v>
      </c>
      <c r="H7" s="25">
        <f t="shared" si="1"/>
        <v>5.0738000000000003</v>
      </c>
      <c r="I7" s="25">
        <f t="shared" si="1"/>
        <v>6.8300999999999998</v>
      </c>
      <c r="J7" s="25">
        <f t="shared" si="1"/>
        <v>9.7574000000000005</v>
      </c>
      <c r="K7" s="25">
        <f t="shared" si="1"/>
        <v>10.9282</v>
      </c>
      <c r="L7" s="26">
        <f t="shared" ref="L7:L23" si="6">ROUND($E7*L$4,2)</f>
        <v>169.03</v>
      </c>
      <c r="M7" s="25">
        <f t="shared" ref="M7:M23" si="7">ROUND($F7*L$4,4)</f>
        <v>1.0265</v>
      </c>
      <c r="N7" s="26">
        <f t="shared" ref="N7:N23" si="8">ROUND($E7*N$4,2)</f>
        <v>338.05</v>
      </c>
      <c r="O7" s="25">
        <f t="shared" ref="O7:O23" si="9">ROUND($F7*N$4,4)</f>
        <v>2.0529000000000002</v>
      </c>
      <c r="P7" s="26">
        <f t="shared" ref="P7:P23" si="10">ROUND($E7*P$4,2)</f>
        <v>507.08</v>
      </c>
      <c r="Q7" s="25">
        <f t="shared" ref="Q7:Q23" si="11">ROUND($F7*P$4,4)</f>
        <v>3.0794000000000001</v>
      </c>
      <c r="R7" s="26">
        <f t="shared" ref="R7:R2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66.23</v>
      </c>
      <c r="S7" s="26">
        <f t="shared" ref="S7:S2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33.11</v>
      </c>
    </row>
    <row r="8" spans="1:19" s="10" customFormat="1" x14ac:dyDescent="0.3">
      <c r="A8" s="40">
        <v>3</v>
      </c>
      <c r="B8" s="6">
        <v>17733.11</v>
      </c>
      <c r="C8" s="23">
        <f t="shared" si="0"/>
        <v>1477.76</v>
      </c>
      <c r="D8" s="23">
        <f t="shared" si="2"/>
        <v>39154.71</v>
      </c>
      <c r="E8" s="23">
        <f t="shared" si="3"/>
        <v>3262.89</v>
      </c>
      <c r="F8" s="24">
        <f t="shared" si="4"/>
        <v>19.815100000000001</v>
      </c>
      <c r="G8" s="25">
        <f t="shared" si="5"/>
        <v>3.9630000000000001</v>
      </c>
      <c r="H8" s="25">
        <f t="shared" si="1"/>
        <v>5.1519000000000004</v>
      </c>
      <c r="I8" s="25">
        <f t="shared" si="1"/>
        <v>6.9352999999999998</v>
      </c>
      <c r="J8" s="25">
        <f t="shared" si="1"/>
        <v>9.9076000000000004</v>
      </c>
      <c r="K8" s="25">
        <f t="shared" si="1"/>
        <v>11.096500000000001</v>
      </c>
      <c r="L8" s="26">
        <f t="shared" si="6"/>
        <v>171.63</v>
      </c>
      <c r="M8" s="25">
        <f t="shared" si="7"/>
        <v>1.0423</v>
      </c>
      <c r="N8" s="26">
        <f t="shared" si="8"/>
        <v>343.26</v>
      </c>
      <c r="O8" s="25">
        <f t="shared" si="9"/>
        <v>2.0844999999999998</v>
      </c>
      <c r="P8" s="26">
        <f t="shared" si="10"/>
        <v>514.88</v>
      </c>
      <c r="Q8" s="25">
        <f t="shared" si="11"/>
        <v>3.1267999999999998</v>
      </c>
      <c r="R8" s="26">
        <f t="shared" si="12"/>
        <v>66.23</v>
      </c>
      <c r="S8" s="26">
        <f t="shared" si="13"/>
        <v>33.11</v>
      </c>
    </row>
    <row r="9" spans="1:19" s="10" customFormat="1" x14ac:dyDescent="0.3">
      <c r="A9" s="40">
        <v>5</v>
      </c>
      <c r="B9" s="6">
        <v>18002.099999999999</v>
      </c>
      <c r="C9" s="23">
        <f t="shared" si="0"/>
        <v>1500.18</v>
      </c>
      <c r="D9" s="23">
        <f t="shared" si="2"/>
        <v>39748.639999999999</v>
      </c>
      <c r="E9" s="23">
        <f t="shared" si="3"/>
        <v>3312.39</v>
      </c>
      <c r="F9" s="24">
        <f t="shared" si="4"/>
        <v>20.1157</v>
      </c>
      <c r="G9" s="25">
        <f t="shared" si="5"/>
        <v>4.0231000000000003</v>
      </c>
      <c r="H9" s="25">
        <f t="shared" si="1"/>
        <v>5.2301000000000002</v>
      </c>
      <c r="I9" s="25">
        <f t="shared" si="1"/>
        <v>7.0404999999999998</v>
      </c>
      <c r="J9" s="25">
        <f t="shared" si="1"/>
        <v>10.0579</v>
      </c>
      <c r="K9" s="25">
        <f t="shared" si="1"/>
        <v>11.264799999999999</v>
      </c>
      <c r="L9" s="26">
        <f t="shared" si="6"/>
        <v>174.23</v>
      </c>
      <c r="M9" s="25">
        <f t="shared" si="7"/>
        <v>1.0581</v>
      </c>
      <c r="N9" s="26">
        <f t="shared" si="8"/>
        <v>348.46</v>
      </c>
      <c r="O9" s="25">
        <f t="shared" si="9"/>
        <v>2.1162000000000001</v>
      </c>
      <c r="P9" s="26">
        <f t="shared" si="10"/>
        <v>522.70000000000005</v>
      </c>
      <c r="Q9" s="25">
        <f t="shared" si="11"/>
        <v>3.1743000000000001</v>
      </c>
      <c r="R9" s="26">
        <f t="shared" si="12"/>
        <v>66.23</v>
      </c>
      <c r="S9" s="26">
        <f t="shared" si="13"/>
        <v>33.11</v>
      </c>
    </row>
    <row r="10" spans="1:19" s="10" customFormat="1" x14ac:dyDescent="0.3">
      <c r="A10" s="40">
        <v>7</v>
      </c>
      <c r="B10" s="6">
        <v>18271.02</v>
      </c>
      <c r="C10" s="23">
        <f t="shared" si="0"/>
        <v>1522.59</v>
      </c>
      <c r="D10" s="23">
        <f t="shared" si="2"/>
        <v>40342.410000000003</v>
      </c>
      <c r="E10" s="23">
        <f t="shared" si="3"/>
        <v>3361.87</v>
      </c>
      <c r="F10" s="24">
        <f t="shared" si="4"/>
        <v>20.4162</v>
      </c>
      <c r="G10" s="25">
        <f t="shared" si="5"/>
        <v>4.0831999999999997</v>
      </c>
      <c r="H10" s="25">
        <f t="shared" si="1"/>
        <v>5.3082000000000003</v>
      </c>
      <c r="I10" s="25">
        <f t="shared" si="1"/>
        <v>7.1456999999999997</v>
      </c>
      <c r="J10" s="25">
        <f t="shared" si="1"/>
        <v>10.2081</v>
      </c>
      <c r="K10" s="25">
        <f t="shared" si="1"/>
        <v>11.4331</v>
      </c>
      <c r="L10" s="26">
        <f t="shared" si="6"/>
        <v>176.83</v>
      </c>
      <c r="M10" s="25">
        <f t="shared" si="7"/>
        <v>1.0739000000000001</v>
      </c>
      <c r="N10" s="26">
        <f t="shared" si="8"/>
        <v>353.67</v>
      </c>
      <c r="O10" s="25">
        <f t="shared" si="9"/>
        <v>2.1478000000000002</v>
      </c>
      <c r="P10" s="26">
        <f t="shared" si="10"/>
        <v>530.5</v>
      </c>
      <c r="Q10" s="25">
        <f t="shared" si="11"/>
        <v>3.2216999999999998</v>
      </c>
      <c r="R10" s="26">
        <f t="shared" si="12"/>
        <v>61.12</v>
      </c>
      <c r="S10" s="26">
        <f t="shared" si="13"/>
        <v>28.01</v>
      </c>
    </row>
    <row r="11" spans="1:19" s="10" customFormat="1" x14ac:dyDescent="0.3">
      <c r="A11" s="40">
        <v>9</v>
      </c>
      <c r="B11" s="6">
        <v>18539.98</v>
      </c>
      <c r="C11" s="23">
        <f t="shared" si="0"/>
        <v>1545</v>
      </c>
      <c r="D11" s="23">
        <f t="shared" si="2"/>
        <v>40936.28</v>
      </c>
      <c r="E11" s="23">
        <f t="shared" si="3"/>
        <v>3411.36</v>
      </c>
      <c r="F11" s="24">
        <f t="shared" si="4"/>
        <v>20.716699999999999</v>
      </c>
      <c r="G11" s="25">
        <f t="shared" si="5"/>
        <v>4.1433</v>
      </c>
      <c r="H11" s="25">
        <f t="shared" si="1"/>
        <v>5.3863000000000003</v>
      </c>
      <c r="I11" s="25">
        <f t="shared" si="1"/>
        <v>7.2507999999999999</v>
      </c>
      <c r="J11" s="25">
        <f t="shared" si="1"/>
        <v>10.3584</v>
      </c>
      <c r="K11" s="25">
        <f t="shared" si="1"/>
        <v>11.6014</v>
      </c>
      <c r="L11" s="26">
        <f t="shared" si="6"/>
        <v>179.44</v>
      </c>
      <c r="M11" s="25">
        <f t="shared" si="7"/>
        <v>1.0896999999999999</v>
      </c>
      <c r="N11" s="26">
        <f t="shared" si="8"/>
        <v>358.88</v>
      </c>
      <c r="O11" s="25">
        <f>ROUND($F11*N$4,4)</f>
        <v>2.1793999999999998</v>
      </c>
      <c r="P11" s="26">
        <f t="shared" si="10"/>
        <v>538.30999999999995</v>
      </c>
      <c r="Q11" s="25">
        <f t="shared" si="11"/>
        <v>3.2690999999999999</v>
      </c>
      <c r="R11" s="26">
        <f t="shared" si="12"/>
        <v>15.34</v>
      </c>
      <c r="S11" s="26">
        <f t="shared" si="13"/>
        <v>0</v>
      </c>
    </row>
    <row r="12" spans="1:19" s="10" customFormat="1" x14ac:dyDescent="0.3">
      <c r="A12" s="40">
        <v>10</v>
      </c>
      <c r="B12" s="6">
        <v>18898.53</v>
      </c>
      <c r="C12" s="23">
        <f t="shared" si="0"/>
        <v>1574.88</v>
      </c>
      <c r="D12" s="23">
        <f t="shared" si="2"/>
        <v>41727.949999999997</v>
      </c>
      <c r="E12" s="23">
        <f t="shared" si="3"/>
        <v>3477.33</v>
      </c>
      <c r="F12" s="24">
        <f t="shared" si="4"/>
        <v>21.1174</v>
      </c>
      <c r="G12" s="25">
        <f t="shared" si="5"/>
        <v>4.2234999999999996</v>
      </c>
      <c r="H12" s="25">
        <f t="shared" si="1"/>
        <v>5.4904999999999999</v>
      </c>
      <c r="I12" s="25">
        <f t="shared" si="1"/>
        <v>7.3910999999999998</v>
      </c>
      <c r="J12" s="25">
        <f t="shared" si="1"/>
        <v>10.5587</v>
      </c>
      <c r="K12" s="25">
        <f t="shared" si="1"/>
        <v>11.825699999999999</v>
      </c>
      <c r="L12" s="26">
        <f t="shared" si="6"/>
        <v>182.91</v>
      </c>
      <c r="M12" s="25">
        <f t="shared" si="7"/>
        <v>1.1108</v>
      </c>
      <c r="N12" s="26">
        <f t="shared" si="8"/>
        <v>365.82</v>
      </c>
      <c r="O12" s="25">
        <f t="shared" si="9"/>
        <v>2.2216</v>
      </c>
      <c r="P12" s="26">
        <f t="shared" si="10"/>
        <v>548.72</v>
      </c>
      <c r="Q12" s="25">
        <f t="shared" si="11"/>
        <v>3.3323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19257.09</v>
      </c>
      <c r="C13" s="23">
        <f t="shared" si="0"/>
        <v>1604.76</v>
      </c>
      <c r="D13" s="23">
        <f t="shared" si="2"/>
        <v>42519.65</v>
      </c>
      <c r="E13" s="23">
        <f t="shared" si="3"/>
        <v>3543.3</v>
      </c>
      <c r="F13" s="24">
        <f t="shared" si="4"/>
        <v>21.518000000000001</v>
      </c>
      <c r="G13" s="25">
        <f t="shared" si="5"/>
        <v>4.3036000000000003</v>
      </c>
      <c r="H13" s="25">
        <f t="shared" si="1"/>
        <v>5.5946999999999996</v>
      </c>
      <c r="I13" s="25">
        <f t="shared" si="1"/>
        <v>7.5312999999999999</v>
      </c>
      <c r="J13" s="25">
        <f t="shared" si="1"/>
        <v>10.759</v>
      </c>
      <c r="K13" s="25">
        <f t="shared" si="1"/>
        <v>12.0501</v>
      </c>
      <c r="L13" s="26">
        <f t="shared" si="6"/>
        <v>186.38</v>
      </c>
      <c r="M13" s="25">
        <f t="shared" si="7"/>
        <v>1.1317999999999999</v>
      </c>
      <c r="N13" s="26">
        <f t="shared" si="8"/>
        <v>372.76</v>
      </c>
      <c r="O13" s="25">
        <f t="shared" si="9"/>
        <v>2.2637</v>
      </c>
      <c r="P13" s="26">
        <f t="shared" si="10"/>
        <v>559.13</v>
      </c>
      <c r="Q13" s="25">
        <f t="shared" si="11"/>
        <v>3.3955000000000002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19619.53</v>
      </c>
      <c r="C14" s="23">
        <f t="shared" si="0"/>
        <v>1634.96</v>
      </c>
      <c r="D14" s="23">
        <f t="shared" si="2"/>
        <v>43319.92</v>
      </c>
      <c r="E14" s="23">
        <f t="shared" si="3"/>
        <v>3609.99</v>
      </c>
      <c r="F14" s="24">
        <f t="shared" si="4"/>
        <v>21.922999999999998</v>
      </c>
      <c r="G14" s="25">
        <f t="shared" si="5"/>
        <v>4.3845999999999998</v>
      </c>
      <c r="H14" s="25">
        <f t="shared" si="1"/>
        <v>5.7</v>
      </c>
      <c r="I14" s="25">
        <f t="shared" si="1"/>
        <v>7.6730999999999998</v>
      </c>
      <c r="J14" s="25">
        <f t="shared" si="1"/>
        <v>10.961499999999999</v>
      </c>
      <c r="K14" s="25">
        <f t="shared" si="1"/>
        <v>12.276899999999999</v>
      </c>
      <c r="L14" s="26">
        <f t="shared" si="6"/>
        <v>189.89</v>
      </c>
      <c r="M14" s="25">
        <f t="shared" si="7"/>
        <v>1.1531</v>
      </c>
      <c r="N14" s="26">
        <f t="shared" si="8"/>
        <v>379.77</v>
      </c>
      <c r="O14" s="25">
        <f t="shared" si="9"/>
        <v>2.3062999999999998</v>
      </c>
      <c r="P14" s="26">
        <f t="shared" si="10"/>
        <v>569.66</v>
      </c>
      <c r="Q14" s="25">
        <f t="shared" si="11"/>
        <v>3.4594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19985.18</v>
      </c>
      <c r="C15" s="23">
        <f t="shared" si="0"/>
        <v>1665.43</v>
      </c>
      <c r="D15" s="23">
        <f t="shared" si="2"/>
        <v>44127.28</v>
      </c>
      <c r="E15" s="23">
        <f t="shared" si="3"/>
        <v>3677.27</v>
      </c>
      <c r="F15" s="24">
        <f t="shared" si="4"/>
        <v>22.331600000000002</v>
      </c>
      <c r="G15" s="25">
        <f t="shared" si="5"/>
        <v>4.4663000000000004</v>
      </c>
      <c r="H15" s="25">
        <f t="shared" si="1"/>
        <v>5.8061999999999996</v>
      </c>
      <c r="I15" s="25">
        <f t="shared" si="1"/>
        <v>7.8160999999999996</v>
      </c>
      <c r="J15" s="25">
        <f t="shared" si="1"/>
        <v>11.165800000000001</v>
      </c>
      <c r="K15" s="25">
        <f t="shared" si="1"/>
        <v>12.505699999999999</v>
      </c>
      <c r="L15" s="26">
        <f t="shared" si="6"/>
        <v>193.42</v>
      </c>
      <c r="M15" s="25">
        <f t="shared" si="7"/>
        <v>1.1746000000000001</v>
      </c>
      <c r="N15" s="26">
        <f t="shared" si="8"/>
        <v>386.85</v>
      </c>
      <c r="O15" s="25">
        <f t="shared" si="9"/>
        <v>2.3492999999999999</v>
      </c>
      <c r="P15" s="26">
        <f t="shared" si="10"/>
        <v>580.27</v>
      </c>
      <c r="Q15" s="25">
        <f t="shared" si="11"/>
        <v>3.5238999999999998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20350.79</v>
      </c>
      <c r="C16" s="23">
        <f t="shared" si="0"/>
        <v>1695.9</v>
      </c>
      <c r="D16" s="23">
        <f t="shared" si="2"/>
        <v>44934.54</v>
      </c>
      <c r="E16" s="23">
        <f t="shared" si="3"/>
        <v>3744.55</v>
      </c>
      <c r="F16" s="24">
        <f t="shared" si="4"/>
        <v>22.740200000000002</v>
      </c>
      <c r="G16" s="25">
        <f t="shared" si="5"/>
        <v>4.548</v>
      </c>
      <c r="H16" s="25">
        <f t="shared" si="1"/>
        <v>5.9124999999999996</v>
      </c>
      <c r="I16" s="25">
        <f t="shared" si="1"/>
        <v>7.9591000000000003</v>
      </c>
      <c r="J16" s="25">
        <f t="shared" si="1"/>
        <v>11.370100000000001</v>
      </c>
      <c r="K16" s="25">
        <f t="shared" si="1"/>
        <v>12.734500000000001</v>
      </c>
      <c r="L16" s="26">
        <f t="shared" si="6"/>
        <v>196.96</v>
      </c>
      <c r="M16" s="25">
        <f t="shared" si="7"/>
        <v>1.1960999999999999</v>
      </c>
      <c r="N16" s="26">
        <f t="shared" si="8"/>
        <v>393.93</v>
      </c>
      <c r="O16" s="25">
        <f t="shared" si="9"/>
        <v>2.3923000000000001</v>
      </c>
      <c r="P16" s="26">
        <f t="shared" si="10"/>
        <v>590.89</v>
      </c>
      <c r="Q16" s="25">
        <f t="shared" si="11"/>
        <v>3.5884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20716.439999999999</v>
      </c>
      <c r="C17" s="23">
        <f t="shared" si="0"/>
        <v>1726.37</v>
      </c>
      <c r="D17" s="23">
        <f t="shared" si="2"/>
        <v>45741.9</v>
      </c>
      <c r="E17" s="23">
        <f t="shared" si="3"/>
        <v>3811.82</v>
      </c>
      <c r="F17" s="24">
        <f t="shared" si="4"/>
        <v>23.148700000000002</v>
      </c>
      <c r="G17" s="25">
        <f t="shared" si="5"/>
        <v>4.6296999999999997</v>
      </c>
      <c r="H17" s="25">
        <f t="shared" si="1"/>
        <v>6.0186999999999999</v>
      </c>
      <c r="I17" s="25">
        <f t="shared" si="1"/>
        <v>8.1020000000000003</v>
      </c>
      <c r="J17" s="25">
        <f t="shared" si="1"/>
        <v>11.574400000000001</v>
      </c>
      <c r="K17" s="25">
        <f t="shared" si="1"/>
        <v>12.9633</v>
      </c>
      <c r="L17" s="26">
        <f t="shared" si="6"/>
        <v>200.5</v>
      </c>
      <c r="M17" s="25">
        <f t="shared" si="7"/>
        <v>1.2176</v>
      </c>
      <c r="N17" s="26">
        <f t="shared" si="8"/>
        <v>401</v>
      </c>
      <c r="O17" s="25">
        <f t="shared" si="9"/>
        <v>2.4352</v>
      </c>
      <c r="P17" s="26">
        <f t="shared" si="10"/>
        <v>601.51</v>
      </c>
      <c r="Q17" s="25">
        <f t="shared" si="11"/>
        <v>3.6528999999999998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21082.080000000002</v>
      </c>
      <c r="C18" s="23">
        <f t="shared" si="0"/>
        <v>1756.84</v>
      </c>
      <c r="D18" s="23">
        <f t="shared" si="2"/>
        <v>46549.23</v>
      </c>
      <c r="E18" s="23">
        <f t="shared" si="3"/>
        <v>3879.1</v>
      </c>
      <c r="F18" s="24">
        <f t="shared" si="4"/>
        <v>23.557300000000001</v>
      </c>
      <c r="G18" s="25">
        <f t="shared" si="5"/>
        <v>4.7115</v>
      </c>
      <c r="H18" s="25">
        <f t="shared" si="1"/>
        <v>6.1249000000000002</v>
      </c>
      <c r="I18" s="25">
        <f t="shared" si="1"/>
        <v>8.2451000000000008</v>
      </c>
      <c r="J18" s="25">
        <f t="shared" si="1"/>
        <v>11.778700000000001</v>
      </c>
      <c r="K18" s="25">
        <f t="shared" si="1"/>
        <v>13.1921</v>
      </c>
      <c r="L18" s="26">
        <f t="shared" si="6"/>
        <v>204.04</v>
      </c>
      <c r="M18" s="25">
        <f t="shared" si="7"/>
        <v>1.2391000000000001</v>
      </c>
      <c r="N18" s="26">
        <f t="shared" si="8"/>
        <v>408.08</v>
      </c>
      <c r="O18" s="25">
        <f t="shared" si="9"/>
        <v>2.4782000000000002</v>
      </c>
      <c r="P18" s="26">
        <f t="shared" si="10"/>
        <v>612.12</v>
      </c>
      <c r="Q18" s="25">
        <f t="shared" si="11"/>
        <v>3.7172999999999998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21447.7</v>
      </c>
      <c r="C19" s="23">
        <f t="shared" si="0"/>
        <v>1787.31</v>
      </c>
      <c r="D19" s="23">
        <f t="shared" si="2"/>
        <v>47356.52</v>
      </c>
      <c r="E19" s="23">
        <f t="shared" si="3"/>
        <v>3946.38</v>
      </c>
      <c r="F19" s="24">
        <f t="shared" si="4"/>
        <v>23.965900000000001</v>
      </c>
      <c r="G19" s="25">
        <f t="shared" si="5"/>
        <v>4.7931999999999997</v>
      </c>
      <c r="H19" s="25">
        <f t="shared" si="1"/>
        <v>6.2310999999999996</v>
      </c>
      <c r="I19" s="25">
        <f t="shared" si="1"/>
        <v>8.3880999999999997</v>
      </c>
      <c r="J19" s="25">
        <f t="shared" si="1"/>
        <v>11.983000000000001</v>
      </c>
      <c r="K19" s="25">
        <f t="shared" si="1"/>
        <v>13.4209</v>
      </c>
      <c r="L19" s="26">
        <f t="shared" si="6"/>
        <v>207.58</v>
      </c>
      <c r="M19" s="25">
        <f t="shared" si="7"/>
        <v>1.2605999999999999</v>
      </c>
      <c r="N19" s="26">
        <f t="shared" si="8"/>
        <v>415.16</v>
      </c>
      <c r="O19" s="25">
        <f t="shared" si="9"/>
        <v>2.5211999999999999</v>
      </c>
      <c r="P19" s="26">
        <f t="shared" si="10"/>
        <v>622.74</v>
      </c>
      <c r="Q19" s="25">
        <f t="shared" si="11"/>
        <v>3.7818000000000001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21813.34</v>
      </c>
      <c r="C20" s="23">
        <f t="shared" si="0"/>
        <v>1817.78</v>
      </c>
      <c r="D20" s="23">
        <f t="shared" si="2"/>
        <v>48163.85</v>
      </c>
      <c r="E20" s="23">
        <f t="shared" si="3"/>
        <v>4013.65</v>
      </c>
      <c r="F20" s="24">
        <f t="shared" si="4"/>
        <v>24.374400000000001</v>
      </c>
      <c r="G20" s="25">
        <f t="shared" si="5"/>
        <v>4.8749000000000002</v>
      </c>
      <c r="H20" s="25">
        <f t="shared" si="1"/>
        <v>6.3372999999999999</v>
      </c>
      <c r="I20" s="25">
        <f t="shared" si="1"/>
        <v>8.5310000000000006</v>
      </c>
      <c r="J20" s="25">
        <f t="shared" si="1"/>
        <v>12.187200000000001</v>
      </c>
      <c r="K20" s="25">
        <f t="shared" si="1"/>
        <v>13.649699999999999</v>
      </c>
      <c r="L20" s="26">
        <f t="shared" si="6"/>
        <v>211.12</v>
      </c>
      <c r="M20" s="25">
        <f t="shared" si="7"/>
        <v>1.2821</v>
      </c>
      <c r="N20" s="26">
        <f t="shared" si="8"/>
        <v>422.24</v>
      </c>
      <c r="O20" s="25">
        <f t="shared" si="9"/>
        <v>2.5642</v>
      </c>
      <c r="P20" s="26">
        <f t="shared" si="10"/>
        <v>633.35</v>
      </c>
      <c r="Q20" s="25">
        <f t="shared" si="11"/>
        <v>3.8462999999999998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22178.82</v>
      </c>
      <c r="C21" s="23">
        <f t="shared" si="0"/>
        <v>1848.24</v>
      </c>
      <c r="D21" s="23">
        <f t="shared" si="2"/>
        <v>48970.83</v>
      </c>
      <c r="E21" s="23">
        <f t="shared" si="3"/>
        <v>4080.9</v>
      </c>
      <c r="F21" s="24">
        <f t="shared" si="4"/>
        <v>24.782800000000002</v>
      </c>
      <c r="G21" s="25">
        <f t="shared" si="5"/>
        <v>4.9565999999999999</v>
      </c>
      <c r="H21" s="25">
        <f t="shared" si="1"/>
        <v>6.4435000000000002</v>
      </c>
      <c r="I21" s="25">
        <f t="shared" si="1"/>
        <v>8.6739999999999995</v>
      </c>
      <c r="J21" s="25">
        <f t="shared" si="1"/>
        <v>12.391400000000001</v>
      </c>
      <c r="K21" s="25">
        <f t="shared" si="1"/>
        <v>13.878399999999999</v>
      </c>
      <c r="L21" s="26">
        <f t="shared" si="6"/>
        <v>214.66</v>
      </c>
      <c r="M21" s="25">
        <f t="shared" si="7"/>
        <v>1.3036000000000001</v>
      </c>
      <c r="N21" s="26">
        <f t="shared" si="8"/>
        <v>429.31</v>
      </c>
      <c r="O21" s="25">
        <f t="shared" si="9"/>
        <v>2.6072000000000002</v>
      </c>
      <c r="P21" s="26">
        <f t="shared" si="10"/>
        <v>643.97</v>
      </c>
      <c r="Q21" s="25">
        <f t="shared" si="11"/>
        <v>3.9106999999999998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22537.25</v>
      </c>
      <c r="C22" s="23">
        <f t="shared" si="0"/>
        <v>1878.1</v>
      </c>
      <c r="D22" s="23">
        <f t="shared" si="2"/>
        <v>49762.25</v>
      </c>
      <c r="E22" s="23">
        <f t="shared" si="3"/>
        <v>4146.8500000000004</v>
      </c>
      <c r="F22" s="24">
        <f t="shared" si="4"/>
        <v>25.183299999999999</v>
      </c>
      <c r="G22" s="25">
        <f t="shared" si="5"/>
        <v>5.0366999999999997</v>
      </c>
      <c r="H22" s="25">
        <f t="shared" si="5"/>
        <v>6.5476999999999999</v>
      </c>
      <c r="I22" s="25">
        <f t="shared" si="5"/>
        <v>8.8141999999999996</v>
      </c>
      <c r="J22" s="25">
        <f t="shared" si="5"/>
        <v>12.591699999999999</v>
      </c>
      <c r="K22" s="25">
        <f t="shared" si="5"/>
        <v>14.102600000000001</v>
      </c>
      <c r="L22" s="26">
        <f t="shared" si="6"/>
        <v>218.12</v>
      </c>
      <c r="M22" s="25">
        <f t="shared" si="7"/>
        <v>1.3246</v>
      </c>
      <c r="N22" s="26">
        <f t="shared" si="8"/>
        <v>436.25</v>
      </c>
      <c r="O22" s="25">
        <f t="shared" si="9"/>
        <v>2.6493000000000002</v>
      </c>
      <c r="P22" s="26">
        <f t="shared" si="10"/>
        <v>654.37</v>
      </c>
      <c r="Q22" s="25">
        <f t="shared" si="11"/>
        <v>3.9739</v>
      </c>
      <c r="R22" s="26">
        <f t="shared" si="12"/>
        <v>0</v>
      </c>
      <c r="S22" s="26">
        <f t="shared" si="13"/>
        <v>0</v>
      </c>
    </row>
    <row r="23" spans="1:24" s="10" customFormat="1" x14ac:dyDescent="0.3">
      <c r="A23" s="40">
        <v>31</v>
      </c>
      <c r="B23" s="6">
        <v>22895.72</v>
      </c>
      <c r="C23" s="23">
        <f t="shared" si="0"/>
        <v>1907.98</v>
      </c>
      <c r="D23" s="23">
        <f t="shared" si="2"/>
        <v>50553.75</v>
      </c>
      <c r="E23" s="23">
        <f t="shared" si="3"/>
        <v>4212.8100000000004</v>
      </c>
      <c r="F23" s="24">
        <f t="shared" si="4"/>
        <v>25.5839</v>
      </c>
      <c r="G23" s="25">
        <f t="shared" si="5"/>
        <v>5.1167999999999996</v>
      </c>
      <c r="H23" s="25">
        <f t="shared" si="5"/>
        <v>6.6517999999999997</v>
      </c>
      <c r="I23" s="25">
        <f t="shared" si="5"/>
        <v>8.9543999999999997</v>
      </c>
      <c r="J23" s="25">
        <f t="shared" si="5"/>
        <v>12.792</v>
      </c>
      <c r="K23" s="25">
        <f t="shared" si="5"/>
        <v>14.327</v>
      </c>
      <c r="L23" s="26">
        <f t="shared" si="6"/>
        <v>221.59</v>
      </c>
      <c r="M23" s="25">
        <f t="shared" si="7"/>
        <v>1.3456999999999999</v>
      </c>
      <c r="N23" s="26">
        <f t="shared" si="8"/>
        <v>443.19</v>
      </c>
      <c r="O23" s="25">
        <f t="shared" si="9"/>
        <v>2.6913999999999998</v>
      </c>
      <c r="P23" s="26">
        <f t="shared" si="10"/>
        <v>664.78</v>
      </c>
      <c r="Q23" s="25">
        <f t="shared" si="11"/>
        <v>4.0370999999999997</v>
      </c>
      <c r="R23" s="26">
        <f t="shared" si="12"/>
        <v>0</v>
      </c>
      <c r="S23" s="26">
        <f t="shared" si="13"/>
        <v>0</v>
      </c>
    </row>
    <row r="24" spans="1:24" s="14" customFormat="1" x14ac:dyDescent="0.3">
      <c r="A24" s="39" t="s">
        <v>23</v>
      </c>
      <c r="B24" s="33"/>
      <c r="C24" s="29"/>
      <c r="D24" s="29"/>
      <c r="E24" s="28"/>
      <c r="F24" s="28"/>
      <c r="H24" s="27" t="s">
        <v>19</v>
      </c>
      <c r="I24" s="27"/>
      <c r="J24" s="27"/>
      <c r="K24" s="27"/>
      <c r="L24" s="27"/>
      <c r="M24" s="10"/>
      <c r="N24" s="27" t="s">
        <v>20</v>
      </c>
      <c r="O24" s="27"/>
      <c r="P24" s="27"/>
      <c r="Q24" s="27"/>
      <c r="R24" s="30"/>
      <c r="S24" s="17"/>
      <c r="T24" s="10"/>
      <c r="U24" s="10"/>
      <c r="V24" s="10"/>
      <c r="X24" s="10"/>
    </row>
    <row r="25" spans="1:24" s="10" customFormat="1" x14ac:dyDescent="0.3">
      <c r="A25" s="39" t="s">
        <v>21</v>
      </c>
      <c r="B25" s="34"/>
      <c r="C25" s="30"/>
      <c r="D25" s="30"/>
      <c r="E25" s="27"/>
      <c r="F25" s="27"/>
      <c r="H25" s="27" t="s">
        <v>22</v>
      </c>
      <c r="I25" s="27"/>
      <c r="J25" s="27"/>
      <c r="K25" s="27"/>
      <c r="L25" s="27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  <row r="35" spans="1:19" s="10" customFormat="1" x14ac:dyDescent="0.3">
      <c r="A35" s="37"/>
      <c r="B35" s="35"/>
      <c r="C35" s="15"/>
      <c r="D35" s="15"/>
      <c r="R35" s="15"/>
      <c r="S3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X34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4" t="s">
        <v>42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16627.41</v>
      </c>
      <c r="C6" s="23">
        <f t="shared" ref="C6:C22" si="0">ROUND($B6/12,2)</f>
        <v>1385.62</v>
      </c>
      <c r="D6" s="23">
        <f>ROUND($B6*$M$1/100,2)</f>
        <v>36713.32</v>
      </c>
      <c r="E6" s="23">
        <f>ROUND(($B6*$M$1/100)/12,2)</f>
        <v>3059.44</v>
      </c>
      <c r="F6" s="24">
        <f>ROUND(($B6*$M$1/100)/1976,4)</f>
        <v>18.579599999999999</v>
      </c>
      <c r="G6" s="25">
        <f>ROUND($F6*G$4,4)</f>
        <v>3.7159</v>
      </c>
      <c r="H6" s="25">
        <f t="shared" ref="H6:K21" si="1">ROUND($F6*H$4,4)</f>
        <v>4.8307000000000002</v>
      </c>
      <c r="I6" s="25">
        <f t="shared" si="1"/>
        <v>6.5029000000000003</v>
      </c>
      <c r="J6" s="25">
        <f t="shared" si="1"/>
        <v>9.2897999999999996</v>
      </c>
      <c r="K6" s="25">
        <f t="shared" si="1"/>
        <v>10.4046</v>
      </c>
      <c r="L6" s="26">
        <f>ROUND($E6*L$4,2)</f>
        <v>160.93</v>
      </c>
      <c r="M6" s="25">
        <f>ROUND($F6*L$4,4)</f>
        <v>0.97729999999999995</v>
      </c>
      <c r="N6" s="26">
        <f>ROUND($E6*N$4,2)</f>
        <v>321.85000000000002</v>
      </c>
      <c r="O6" s="25">
        <f>ROUND($F6*N$4,4)</f>
        <v>1.9545999999999999</v>
      </c>
      <c r="P6" s="26">
        <f>ROUND($E6*P$4,2)</f>
        <v>482.78</v>
      </c>
      <c r="Q6" s="25">
        <f>ROUND($F6*P$4,4)</f>
        <v>2.9319000000000002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66.23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33.11</v>
      </c>
    </row>
    <row r="7" spans="1:19" s="10" customFormat="1" x14ac:dyDescent="0.3">
      <c r="A7" s="40">
        <v>1</v>
      </c>
      <c r="B7" s="6">
        <v>17837.72</v>
      </c>
      <c r="C7" s="23">
        <f t="shared" si="0"/>
        <v>1486.48</v>
      </c>
      <c r="D7" s="23">
        <f t="shared" ref="D7:D22" si="2">ROUND($B7*$M$1/100,2)</f>
        <v>39385.69</v>
      </c>
      <c r="E7" s="23">
        <f t="shared" ref="E7:E22" si="3">ROUND(($B7*$M$1/100)/12,2)</f>
        <v>3282.14</v>
      </c>
      <c r="F7" s="24">
        <f t="shared" ref="F7:F22" si="4">ROUND(($B7*$M$1/100)/1976,4)</f>
        <v>19.931999999999999</v>
      </c>
      <c r="G7" s="25">
        <f t="shared" ref="G7:K22" si="5">ROUND($F7*G$4,4)</f>
        <v>3.9864000000000002</v>
      </c>
      <c r="H7" s="25">
        <f t="shared" si="1"/>
        <v>5.1822999999999997</v>
      </c>
      <c r="I7" s="25">
        <f t="shared" si="1"/>
        <v>6.9762000000000004</v>
      </c>
      <c r="J7" s="25">
        <f t="shared" si="1"/>
        <v>9.9659999999999993</v>
      </c>
      <c r="K7" s="25">
        <f t="shared" si="1"/>
        <v>11.161899999999999</v>
      </c>
      <c r="L7" s="26">
        <f t="shared" ref="L7:L22" si="6">ROUND($E7*L$4,2)</f>
        <v>172.64</v>
      </c>
      <c r="M7" s="25">
        <f t="shared" ref="M7:M22" si="7">ROUND($F7*L$4,4)</f>
        <v>1.0484</v>
      </c>
      <c r="N7" s="26">
        <f t="shared" ref="N7:N22" si="8">ROUND($E7*N$4,2)</f>
        <v>345.28</v>
      </c>
      <c r="O7" s="25">
        <f t="shared" ref="O7:O22" si="9">ROUND($F7*N$4,4)</f>
        <v>2.0968</v>
      </c>
      <c r="P7" s="26">
        <f t="shared" ref="P7:P22" si="10">ROUND($E7*P$4,2)</f>
        <v>517.91999999999996</v>
      </c>
      <c r="Q7" s="25">
        <f t="shared" ref="Q7:Q22" si="11">ROUND($F7*P$4,4)</f>
        <v>3.1453000000000002</v>
      </c>
      <c r="R7" s="2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66.23</v>
      </c>
      <c r="S7" s="2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33.11</v>
      </c>
    </row>
    <row r="8" spans="1:19" s="10" customFormat="1" x14ac:dyDescent="0.3">
      <c r="A8" s="40">
        <v>3</v>
      </c>
      <c r="B8" s="6">
        <v>18375.55</v>
      </c>
      <c r="C8" s="23">
        <f t="shared" si="0"/>
        <v>1531.3</v>
      </c>
      <c r="D8" s="23">
        <f t="shared" si="2"/>
        <v>40573.21</v>
      </c>
      <c r="E8" s="23">
        <f t="shared" si="3"/>
        <v>3381.1</v>
      </c>
      <c r="F8" s="24">
        <f t="shared" si="4"/>
        <v>20.533000000000001</v>
      </c>
      <c r="G8" s="25">
        <f t="shared" si="5"/>
        <v>4.1066000000000003</v>
      </c>
      <c r="H8" s="25">
        <f t="shared" si="1"/>
        <v>5.3385999999999996</v>
      </c>
      <c r="I8" s="25">
        <f t="shared" si="1"/>
        <v>7.1866000000000003</v>
      </c>
      <c r="J8" s="25">
        <f t="shared" si="1"/>
        <v>10.266500000000001</v>
      </c>
      <c r="K8" s="25">
        <f t="shared" si="1"/>
        <v>11.4985</v>
      </c>
      <c r="L8" s="26">
        <f t="shared" si="6"/>
        <v>177.85</v>
      </c>
      <c r="M8" s="25">
        <f t="shared" si="7"/>
        <v>1.08</v>
      </c>
      <c r="N8" s="26">
        <f t="shared" si="8"/>
        <v>355.69</v>
      </c>
      <c r="O8" s="25">
        <f t="shared" si="9"/>
        <v>2.1600999999999999</v>
      </c>
      <c r="P8" s="26">
        <f t="shared" si="10"/>
        <v>533.54</v>
      </c>
      <c r="Q8" s="25">
        <f t="shared" si="11"/>
        <v>3.2401</v>
      </c>
      <c r="R8" s="26">
        <f t="shared" si="12"/>
        <v>43.33</v>
      </c>
      <c r="S8" s="26">
        <f t="shared" si="13"/>
        <v>10.220000000000001</v>
      </c>
    </row>
    <row r="9" spans="1:19" s="10" customFormat="1" x14ac:dyDescent="0.3">
      <c r="A9" s="40">
        <v>5</v>
      </c>
      <c r="B9" s="6">
        <v>18913.38</v>
      </c>
      <c r="C9" s="23">
        <f t="shared" si="0"/>
        <v>1576.12</v>
      </c>
      <c r="D9" s="23">
        <f t="shared" si="2"/>
        <v>41760.74</v>
      </c>
      <c r="E9" s="23">
        <f t="shared" si="3"/>
        <v>3480.06</v>
      </c>
      <c r="F9" s="24">
        <f t="shared" si="4"/>
        <v>21.134</v>
      </c>
      <c r="G9" s="25">
        <f t="shared" si="5"/>
        <v>4.2267999999999999</v>
      </c>
      <c r="H9" s="25">
        <f t="shared" si="1"/>
        <v>5.4947999999999997</v>
      </c>
      <c r="I9" s="25">
        <f t="shared" si="1"/>
        <v>7.3968999999999996</v>
      </c>
      <c r="J9" s="25">
        <f t="shared" si="1"/>
        <v>10.567</v>
      </c>
      <c r="K9" s="25">
        <f t="shared" si="1"/>
        <v>11.835000000000001</v>
      </c>
      <c r="L9" s="26">
        <f t="shared" si="6"/>
        <v>183.05</v>
      </c>
      <c r="M9" s="25">
        <f t="shared" si="7"/>
        <v>1.1115999999999999</v>
      </c>
      <c r="N9" s="26">
        <f t="shared" si="8"/>
        <v>366.1</v>
      </c>
      <c r="O9" s="25">
        <f t="shared" si="9"/>
        <v>2.2233000000000001</v>
      </c>
      <c r="P9" s="26">
        <f t="shared" si="10"/>
        <v>549.15</v>
      </c>
      <c r="Q9" s="25">
        <f t="shared" si="11"/>
        <v>3.3349000000000002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21554.49</v>
      </c>
      <c r="C10" s="23">
        <f t="shared" si="0"/>
        <v>1796.21</v>
      </c>
      <c r="D10" s="23">
        <f t="shared" si="2"/>
        <v>47592.31</v>
      </c>
      <c r="E10" s="23">
        <f t="shared" si="3"/>
        <v>3966.03</v>
      </c>
      <c r="F10" s="24">
        <f t="shared" si="4"/>
        <v>24.0852</v>
      </c>
      <c r="G10" s="25">
        <f t="shared" si="5"/>
        <v>4.8170000000000002</v>
      </c>
      <c r="H10" s="25">
        <f t="shared" si="1"/>
        <v>6.2622</v>
      </c>
      <c r="I10" s="25">
        <f t="shared" si="1"/>
        <v>8.4298000000000002</v>
      </c>
      <c r="J10" s="25">
        <f t="shared" si="1"/>
        <v>12.0426</v>
      </c>
      <c r="K10" s="25">
        <f t="shared" si="1"/>
        <v>13.4877</v>
      </c>
      <c r="L10" s="26">
        <f t="shared" si="6"/>
        <v>208.61</v>
      </c>
      <c r="M10" s="25">
        <f t="shared" si="7"/>
        <v>1.2668999999999999</v>
      </c>
      <c r="N10" s="26">
        <f t="shared" si="8"/>
        <v>417.23</v>
      </c>
      <c r="O10" s="25">
        <f t="shared" si="9"/>
        <v>2.5337999999999998</v>
      </c>
      <c r="P10" s="26">
        <f t="shared" si="10"/>
        <v>625.84</v>
      </c>
      <c r="Q10" s="25">
        <f t="shared" si="11"/>
        <v>3.8006000000000002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22102.98</v>
      </c>
      <c r="C11" s="23">
        <f t="shared" si="0"/>
        <v>1841.92</v>
      </c>
      <c r="D11" s="23">
        <f t="shared" si="2"/>
        <v>48803.38</v>
      </c>
      <c r="E11" s="23">
        <f t="shared" si="3"/>
        <v>4066.95</v>
      </c>
      <c r="F11" s="24">
        <f t="shared" si="4"/>
        <v>24.6981</v>
      </c>
      <c r="G11" s="25">
        <f t="shared" si="5"/>
        <v>4.9396000000000004</v>
      </c>
      <c r="H11" s="25">
        <f t="shared" si="1"/>
        <v>6.4215</v>
      </c>
      <c r="I11" s="25">
        <f t="shared" si="1"/>
        <v>8.6442999999999994</v>
      </c>
      <c r="J11" s="25">
        <f t="shared" si="1"/>
        <v>12.3491</v>
      </c>
      <c r="K11" s="25">
        <f t="shared" si="1"/>
        <v>13.8309</v>
      </c>
      <c r="L11" s="26">
        <f t="shared" si="6"/>
        <v>213.92</v>
      </c>
      <c r="M11" s="25">
        <f t="shared" si="7"/>
        <v>1.2990999999999999</v>
      </c>
      <c r="N11" s="26">
        <f t="shared" si="8"/>
        <v>427.84</v>
      </c>
      <c r="O11" s="25">
        <f t="shared" si="9"/>
        <v>2.5981999999999998</v>
      </c>
      <c r="P11" s="26">
        <f t="shared" si="10"/>
        <v>641.76</v>
      </c>
      <c r="Q11" s="25">
        <f t="shared" si="11"/>
        <v>3.8974000000000002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22462.76</v>
      </c>
      <c r="C12" s="23">
        <f t="shared" si="0"/>
        <v>1871.9</v>
      </c>
      <c r="D12" s="23">
        <f t="shared" si="2"/>
        <v>49597.77</v>
      </c>
      <c r="E12" s="23">
        <f t="shared" si="3"/>
        <v>4133.1499999999996</v>
      </c>
      <c r="F12" s="24">
        <f t="shared" si="4"/>
        <v>25.100100000000001</v>
      </c>
      <c r="G12" s="25">
        <f t="shared" si="5"/>
        <v>5.0199999999999996</v>
      </c>
      <c r="H12" s="25">
        <f t="shared" si="1"/>
        <v>6.5259999999999998</v>
      </c>
      <c r="I12" s="25">
        <f t="shared" si="1"/>
        <v>8.7850000000000001</v>
      </c>
      <c r="J12" s="25">
        <f t="shared" si="1"/>
        <v>12.5501</v>
      </c>
      <c r="K12" s="25">
        <f t="shared" si="1"/>
        <v>14.056100000000001</v>
      </c>
      <c r="L12" s="26">
        <f t="shared" si="6"/>
        <v>217.4</v>
      </c>
      <c r="M12" s="25">
        <f t="shared" si="7"/>
        <v>1.3203</v>
      </c>
      <c r="N12" s="26">
        <f t="shared" si="8"/>
        <v>434.81</v>
      </c>
      <c r="O12" s="25">
        <f t="shared" si="9"/>
        <v>2.6404999999999998</v>
      </c>
      <c r="P12" s="26">
        <f t="shared" si="10"/>
        <v>652.21</v>
      </c>
      <c r="Q12" s="25">
        <f t="shared" si="11"/>
        <v>3.9607999999999999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23000.5</v>
      </c>
      <c r="C13" s="23">
        <f t="shared" si="0"/>
        <v>1916.71</v>
      </c>
      <c r="D13" s="23">
        <f t="shared" si="2"/>
        <v>50785.1</v>
      </c>
      <c r="E13" s="23">
        <f t="shared" si="3"/>
        <v>4232.09</v>
      </c>
      <c r="F13" s="24">
        <f t="shared" si="4"/>
        <v>25.701000000000001</v>
      </c>
      <c r="G13" s="25">
        <f t="shared" si="5"/>
        <v>5.1402000000000001</v>
      </c>
      <c r="H13" s="25">
        <f t="shared" si="1"/>
        <v>6.6822999999999997</v>
      </c>
      <c r="I13" s="25">
        <f t="shared" si="1"/>
        <v>8.9954000000000001</v>
      </c>
      <c r="J13" s="25">
        <f t="shared" si="1"/>
        <v>12.8505</v>
      </c>
      <c r="K13" s="25">
        <f t="shared" si="1"/>
        <v>14.3926</v>
      </c>
      <c r="L13" s="26">
        <f t="shared" si="6"/>
        <v>222.61</v>
      </c>
      <c r="M13" s="25">
        <f t="shared" si="7"/>
        <v>1.3519000000000001</v>
      </c>
      <c r="N13" s="26">
        <f t="shared" si="8"/>
        <v>445.22</v>
      </c>
      <c r="O13" s="25">
        <f t="shared" si="9"/>
        <v>2.7037</v>
      </c>
      <c r="P13" s="26">
        <f t="shared" si="10"/>
        <v>667.82</v>
      </c>
      <c r="Q13" s="25">
        <f t="shared" si="11"/>
        <v>4.0556000000000001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23538.2</v>
      </c>
      <c r="C14" s="23">
        <f t="shared" si="0"/>
        <v>1961.52</v>
      </c>
      <c r="D14" s="23">
        <f t="shared" si="2"/>
        <v>51972.35</v>
      </c>
      <c r="E14" s="23">
        <f t="shared" si="3"/>
        <v>4331.03</v>
      </c>
      <c r="F14" s="24">
        <f t="shared" si="4"/>
        <v>26.3018</v>
      </c>
      <c r="G14" s="25">
        <f t="shared" si="5"/>
        <v>5.2603999999999997</v>
      </c>
      <c r="H14" s="25">
        <f t="shared" si="1"/>
        <v>6.8384999999999998</v>
      </c>
      <c r="I14" s="25">
        <f t="shared" si="1"/>
        <v>9.2056000000000004</v>
      </c>
      <c r="J14" s="25">
        <f t="shared" si="1"/>
        <v>13.1509</v>
      </c>
      <c r="K14" s="25">
        <f t="shared" si="1"/>
        <v>14.728999999999999</v>
      </c>
      <c r="L14" s="26">
        <f t="shared" si="6"/>
        <v>227.81</v>
      </c>
      <c r="M14" s="25">
        <f t="shared" si="7"/>
        <v>1.3835</v>
      </c>
      <c r="N14" s="26">
        <f t="shared" si="8"/>
        <v>455.62</v>
      </c>
      <c r="O14" s="25">
        <f t="shared" si="9"/>
        <v>2.7669000000000001</v>
      </c>
      <c r="P14" s="26">
        <f t="shared" si="10"/>
        <v>683.44</v>
      </c>
      <c r="Q14" s="25">
        <f t="shared" si="11"/>
        <v>4.1504000000000003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24075.91</v>
      </c>
      <c r="C15" s="23">
        <f t="shared" si="0"/>
        <v>2006.33</v>
      </c>
      <c r="D15" s="23">
        <f t="shared" si="2"/>
        <v>53159.61</v>
      </c>
      <c r="E15" s="23">
        <f t="shared" si="3"/>
        <v>4429.97</v>
      </c>
      <c r="F15" s="24">
        <f t="shared" si="4"/>
        <v>26.9026</v>
      </c>
      <c r="G15" s="25">
        <f t="shared" si="5"/>
        <v>5.3804999999999996</v>
      </c>
      <c r="H15" s="25">
        <f t="shared" si="1"/>
        <v>6.9946999999999999</v>
      </c>
      <c r="I15" s="25">
        <f t="shared" si="1"/>
        <v>9.4159000000000006</v>
      </c>
      <c r="J15" s="25">
        <f t="shared" si="1"/>
        <v>13.4513</v>
      </c>
      <c r="K15" s="25">
        <f t="shared" si="1"/>
        <v>15.0655</v>
      </c>
      <c r="L15" s="26">
        <f t="shared" si="6"/>
        <v>233.02</v>
      </c>
      <c r="M15" s="25">
        <f t="shared" si="7"/>
        <v>1.4151</v>
      </c>
      <c r="N15" s="26">
        <f t="shared" si="8"/>
        <v>466.03</v>
      </c>
      <c r="O15" s="25">
        <f t="shared" si="9"/>
        <v>2.8302</v>
      </c>
      <c r="P15" s="26">
        <f t="shared" si="10"/>
        <v>699.05</v>
      </c>
      <c r="Q15" s="25">
        <f t="shared" si="11"/>
        <v>4.2451999999999996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16</v>
      </c>
      <c r="B16" s="6">
        <v>25928.13</v>
      </c>
      <c r="C16" s="23">
        <f t="shared" si="0"/>
        <v>2160.6799999999998</v>
      </c>
      <c r="D16" s="23">
        <f t="shared" si="2"/>
        <v>57249.31</v>
      </c>
      <c r="E16" s="23">
        <f t="shared" si="3"/>
        <v>4770.78</v>
      </c>
      <c r="F16" s="24">
        <f t="shared" si="4"/>
        <v>28.972300000000001</v>
      </c>
      <c r="G16" s="25">
        <f t="shared" si="5"/>
        <v>5.7945000000000002</v>
      </c>
      <c r="H16" s="25">
        <f t="shared" si="1"/>
        <v>7.5327999999999999</v>
      </c>
      <c r="I16" s="25">
        <f t="shared" si="1"/>
        <v>10.1403</v>
      </c>
      <c r="J16" s="25">
        <f t="shared" si="1"/>
        <v>14.4862</v>
      </c>
      <c r="K16" s="25">
        <f t="shared" si="1"/>
        <v>16.224499999999999</v>
      </c>
      <c r="L16" s="26">
        <f t="shared" si="6"/>
        <v>250.94</v>
      </c>
      <c r="M16" s="25">
        <f t="shared" si="7"/>
        <v>1.5239</v>
      </c>
      <c r="N16" s="26">
        <f t="shared" si="8"/>
        <v>501.89</v>
      </c>
      <c r="O16" s="25">
        <f t="shared" si="9"/>
        <v>3.0478999999999998</v>
      </c>
      <c r="P16" s="26">
        <f t="shared" si="10"/>
        <v>752.83</v>
      </c>
      <c r="Q16" s="25">
        <f t="shared" si="11"/>
        <v>4.5717999999999996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17</v>
      </c>
      <c r="B17" s="6">
        <v>26465.84</v>
      </c>
      <c r="C17" s="23">
        <f t="shared" si="0"/>
        <v>2205.4899999999998</v>
      </c>
      <c r="D17" s="23">
        <f t="shared" si="2"/>
        <v>58436.57</v>
      </c>
      <c r="E17" s="23">
        <f t="shared" si="3"/>
        <v>4869.71</v>
      </c>
      <c r="F17" s="24">
        <f t="shared" si="4"/>
        <v>29.5732</v>
      </c>
      <c r="G17" s="25">
        <f t="shared" si="5"/>
        <v>5.9146000000000001</v>
      </c>
      <c r="H17" s="25">
        <f t="shared" si="1"/>
        <v>7.6890000000000001</v>
      </c>
      <c r="I17" s="25">
        <f t="shared" si="1"/>
        <v>10.3506</v>
      </c>
      <c r="J17" s="25">
        <f t="shared" si="1"/>
        <v>14.7866</v>
      </c>
      <c r="K17" s="25">
        <f t="shared" si="1"/>
        <v>16.561</v>
      </c>
      <c r="L17" s="26">
        <f t="shared" si="6"/>
        <v>256.14999999999998</v>
      </c>
      <c r="M17" s="25">
        <f t="shared" si="7"/>
        <v>1.5556000000000001</v>
      </c>
      <c r="N17" s="26">
        <f t="shared" si="8"/>
        <v>512.29</v>
      </c>
      <c r="O17" s="25">
        <f t="shared" si="9"/>
        <v>3.1111</v>
      </c>
      <c r="P17" s="26">
        <f t="shared" si="10"/>
        <v>768.44</v>
      </c>
      <c r="Q17" s="25">
        <f t="shared" si="11"/>
        <v>4.6666999999999996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19</v>
      </c>
      <c r="B18" s="6">
        <v>27003.55</v>
      </c>
      <c r="C18" s="23">
        <f t="shared" si="0"/>
        <v>2250.3000000000002</v>
      </c>
      <c r="D18" s="23">
        <f t="shared" si="2"/>
        <v>59623.839999999997</v>
      </c>
      <c r="E18" s="23">
        <f t="shared" si="3"/>
        <v>4968.6499999999996</v>
      </c>
      <c r="F18" s="24">
        <f t="shared" si="4"/>
        <v>30.173999999999999</v>
      </c>
      <c r="G18" s="25">
        <f t="shared" si="5"/>
        <v>6.0347999999999997</v>
      </c>
      <c r="H18" s="25">
        <f t="shared" si="1"/>
        <v>7.8452000000000002</v>
      </c>
      <c r="I18" s="25">
        <f t="shared" si="1"/>
        <v>10.5609</v>
      </c>
      <c r="J18" s="25">
        <f t="shared" si="1"/>
        <v>15.087</v>
      </c>
      <c r="K18" s="25">
        <f t="shared" si="1"/>
        <v>16.897400000000001</v>
      </c>
      <c r="L18" s="26">
        <f t="shared" si="6"/>
        <v>261.35000000000002</v>
      </c>
      <c r="M18" s="25">
        <f t="shared" si="7"/>
        <v>1.5871999999999999</v>
      </c>
      <c r="N18" s="26">
        <f t="shared" si="8"/>
        <v>522.70000000000005</v>
      </c>
      <c r="O18" s="25">
        <f t="shared" si="9"/>
        <v>3.1743000000000001</v>
      </c>
      <c r="P18" s="26">
        <f t="shared" si="10"/>
        <v>784.05</v>
      </c>
      <c r="Q18" s="25">
        <f t="shared" si="11"/>
        <v>4.7614999999999998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21</v>
      </c>
      <c r="B19" s="6">
        <v>27541.31</v>
      </c>
      <c r="C19" s="23">
        <f t="shared" si="0"/>
        <v>2295.11</v>
      </c>
      <c r="D19" s="23">
        <f t="shared" si="2"/>
        <v>60811.21</v>
      </c>
      <c r="E19" s="23">
        <f t="shared" si="3"/>
        <v>5067.6000000000004</v>
      </c>
      <c r="F19" s="24">
        <f t="shared" si="4"/>
        <v>30.774899999999999</v>
      </c>
      <c r="G19" s="25">
        <f t="shared" si="5"/>
        <v>6.1550000000000002</v>
      </c>
      <c r="H19" s="25">
        <f t="shared" si="1"/>
        <v>8.0015000000000001</v>
      </c>
      <c r="I19" s="25">
        <f t="shared" si="1"/>
        <v>10.7712</v>
      </c>
      <c r="J19" s="25">
        <f t="shared" si="1"/>
        <v>15.387499999999999</v>
      </c>
      <c r="K19" s="25">
        <f t="shared" si="1"/>
        <v>17.233899999999998</v>
      </c>
      <c r="L19" s="26">
        <f t="shared" si="6"/>
        <v>266.56</v>
      </c>
      <c r="M19" s="25">
        <f t="shared" si="7"/>
        <v>1.6188</v>
      </c>
      <c r="N19" s="26">
        <f t="shared" si="8"/>
        <v>533.11</v>
      </c>
      <c r="O19" s="25">
        <f t="shared" si="9"/>
        <v>3.2374999999999998</v>
      </c>
      <c r="P19" s="26">
        <f t="shared" si="10"/>
        <v>799.67</v>
      </c>
      <c r="Q19" s="25">
        <f t="shared" si="11"/>
        <v>4.8563000000000001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23</v>
      </c>
      <c r="B20" s="6">
        <v>28079.01</v>
      </c>
      <c r="C20" s="23">
        <f t="shared" si="0"/>
        <v>2339.92</v>
      </c>
      <c r="D20" s="23">
        <f t="shared" si="2"/>
        <v>61998.45</v>
      </c>
      <c r="E20" s="23">
        <f t="shared" si="3"/>
        <v>5166.54</v>
      </c>
      <c r="F20" s="24">
        <f t="shared" si="4"/>
        <v>31.375699999999998</v>
      </c>
      <c r="G20" s="25">
        <f t="shared" si="5"/>
        <v>6.2751000000000001</v>
      </c>
      <c r="H20" s="25">
        <f t="shared" si="1"/>
        <v>8.1577000000000002</v>
      </c>
      <c r="I20" s="25">
        <f t="shared" si="1"/>
        <v>10.9815</v>
      </c>
      <c r="J20" s="25">
        <f t="shared" si="1"/>
        <v>15.687900000000001</v>
      </c>
      <c r="K20" s="25">
        <f t="shared" si="1"/>
        <v>17.570399999999999</v>
      </c>
      <c r="L20" s="26">
        <f t="shared" si="6"/>
        <v>271.76</v>
      </c>
      <c r="M20" s="25">
        <f t="shared" si="7"/>
        <v>1.6504000000000001</v>
      </c>
      <c r="N20" s="26">
        <f t="shared" si="8"/>
        <v>543.52</v>
      </c>
      <c r="O20" s="25">
        <f t="shared" si="9"/>
        <v>3.3007</v>
      </c>
      <c r="P20" s="26">
        <f t="shared" si="10"/>
        <v>815.28</v>
      </c>
      <c r="Q20" s="25">
        <f t="shared" si="11"/>
        <v>4.9511000000000003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25</v>
      </c>
      <c r="B21" s="6">
        <v>28616.75</v>
      </c>
      <c r="C21" s="23">
        <f t="shared" si="0"/>
        <v>2384.73</v>
      </c>
      <c r="D21" s="23">
        <f t="shared" si="2"/>
        <v>63185.78</v>
      </c>
      <c r="E21" s="23">
        <f t="shared" si="3"/>
        <v>5265.48</v>
      </c>
      <c r="F21" s="24">
        <f t="shared" si="4"/>
        <v>31.976600000000001</v>
      </c>
      <c r="G21" s="25">
        <f t="shared" si="5"/>
        <v>6.3952999999999998</v>
      </c>
      <c r="H21" s="25">
        <f t="shared" si="1"/>
        <v>8.3139000000000003</v>
      </c>
      <c r="I21" s="25">
        <f t="shared" si="1"/>
        <v>11.191800000000001</v>
      </c>
      <c r="J21" s="25">
        <f t="shared" si="1"/>
        <v>15.988300000000001</v>
      </c>
      <c r="K21" s="25">
        <f t="shared" si="1"/>
        <v>17.9069</v>
      </c>
      <c r="L21" s="26">
        <f t="shared" si="6"/>
        <v>276.95999999999998</v>
      </c>
      <c r="M21" s="25">
        <f t="shared" si="7"/>
        <v>1.6819999999999999</v>
      </c>
      <c r="N21" s="26">
        <f t="shared" si="8"/>
        <v>553.92999999999995</v>
      </c>
      <c r="O21" s="25">
        <f t="shared" si="9"/>
        <v>3.3639000000000001</v>
      </c>
      <c r="P21" s="26">
        <f t="shared" si="10"/>
        <v>830.89</v>
      </c>
      <c r="Q21" s="25">
        <f t="shared" si="11"/>
        <v>5.0458999999999996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27</v>
      </c>
      <c r="B22" s="6">
        <v>29154.46</v>
      </c>
      <c r="C22" s="23">
        <f t="shared" si="0"/>
        <v>2429.54</v>
      </c>
      <c r="D22" s="23">
        <f t="shared" si="2"/>
        <v>64373.05</v>
      </c>
      <c r="E22" s="23">
        <f t="shared" si="3"/>
        <v>5364.42</v>
      </c>
      <c r="F22" s="24">
        <f t="shared" si="4"/>
        <v>32.577500000000001</v>
      </c>
      <c r="G22" s="25">
        <f t="shared" si="5"/>
        <v>6.5155000000000003</v>
      </c>
      <c r="H22" s="25">
        <f t="shared" si="5"/>
        <v>8.4702000000000002</v>
      </c>
      <c r="I22" s="25">
        <f t="shared" si="5"/>
        <v>11.402100000000001</v>
      </c>
      <c r="J22" s="25">
        <f t="shared" si="5"/>
        <v>16.288799999999998</v>
      </c>
      <c r="K22" s="25">
        <f t="shared" si="5"/>
        <v>18.243400000000001</v>
      </c>
      <c r="L22" s="26">
        <f t="shared" si="6"/>
        <v>282.17</v>
      </c>
      <c r="M22" s="25">
        <f t="shared" si="7"/>
        <v>1.7136</v>
      </c>
      <c r="N22" s="26">
        <f t="shared" si="8"/>
        <v>564.34</v>
      </c>
      <c r="O22" s="25">
        <f t="shared" si="9"/>
        <v>3.4272</v>
      </c>
      <c r="P22" s="26">
        <f t="shared" si="10"/>
        <v>846.51</v>
      </c>
      <c r="Q22" s="25">
        <f t="shared" si="11"/>
        <v>5.1406999999999998</v>
      </c>
      <c r="R22" s="26">
        <f t="shared" si="12"/>
        <v>0</v>
      </c>
      <c r="S22" s="26">
        <f t="shared" si="13"/>
        <v>0</v>
      </c>
    </row>
    <row r="23" spans="1:24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30"/>
      <c r="S23" s="17"/>
      <c r="T23" s="10"/>
      <c r="U23" s="10"/>
      <c r="V23" s="10"/>
      <c r="X23" s="10"/>
    </row>
    <row r="24" spans="1:24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 C6:Q6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X33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0" width="7.5546875" customWidth="1"/>
    <col min="11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4" t="s">
        <v>43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17837.72</v>
      </c>
      <c r="C6" s="23">
        <f t="shared" ref="C6:C21" si="0">ROUND($B6/12,2)</f>
        <v>1486.48</v>
      </c>
      <c r="D6" s="23">
        <f>ROUND($B6*$M$1/100,2)</f>
        <v>39385.69</v>
      </c>
      <c r="E6" s="23">
        <f>ROUND(($B6*$M$1/100)/12,2)</f>
        <v>3282.14</v>
      </c>
      <c r="F6" s="24">
        <f>ROUND(($B6*$M$1/100)/1976,4)</f>
        <v>19.931999999999999</v>
      </c>
      <c r="G6" s="25">
        <f>ROUND($F6*G$4,4)</f>
        <v>3.9864000000000002</v>
      </c>
      <c r="H6" s="25">
        <f t="shared" ref="H6:K21" si="1">ROUND($F6*H$4,4)</f>
        <v>5.1822999999999997</v>
      </c>
      <c r="I6" s="25">
        <f t="shared" si="1"/>
        <v>6.9762000000000004</v>
      </c>
      <c r="J6" s="25">
        <f t="shared" si="1"/>
        <v>9.9659999999999993</v>
      </c>
      <c r="K6" s="25">
        <f t="shared" si="1"/>
        <v>11.161899999999999</v>
      </c>
      <c r="L6" s="26">
        <f>ROUND($E6*L$4,2)</f>
        <v>172.64</v>
      </c>
      <c r="M6" s="25">
        <f>ROUND($F6*L$4,4)</f>
        <v>1.0484</v>
      </c>
      <c r="N6" s="26">
        <f>ROUND($E6*N$4,2)</f>
        <v>345.28</v>
      </c>
      <c r="O6" s="25">
        <f>ROUND($F6*N$4,4)</f>
        <v>2.0968</v>
      </c>
      <c r="P6" s="26">
        <f>ROUND($E6*P$4,2)</f>
        <v>517.91999999999996</v>
      </c>
      <c r="Q6" s="25">
        <f>ROUND($F6*P$4,4)</f>
        <v>3.1453000000000002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66.23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33.11</v>
      </c>
    </row>
    <row r="7" spans="1:19" s="10" customFormat="1" x14ac:dyDescent="0.3">
      <c r="A7" s="40">
        <v>1</v>
      </c>
      <c r="B7" s="6">
        <v>18375.55</v>
      </c>
      <c r="C7" s="23">
        <f t="shared" si="0"/>
        <v>1531.3</v>
      </c>
      <c r="D7" s="23">
        <f t="shared" ref="D7:D21" si="2">ROUND($B7*$M$1/100,2)</f>
        <v>40573.21</v>
      </c>
      <c r="E7" s="23">
        <f t="shared" ref="E7:E21" si="3">ROUND(($B7*$M$1/100)/12,2)</f>
        <v>3381.1</v>
      </c>
      <c r="F7" s="24">
        <f t="shared" ref="F7:F21" si="4">ROUND(($B7*$M$1/100)/1976,4)</f>
        <v>20.533000000000001</v>
      </c>
      <c r="G7" s="25">
        <f t="shared" ref="G7:G21" si="5">ROUND($F7*G$4,4)</f>
        <v>4.1066000000000003</v>
      </c>
      <c r="H7" s="25">
        <f t="shared" si="1"/>
        <v>5.3385999999999996</v>
      </c>
      <c r="I7" s="25">
        <f t="shared" si="1"/>
        <v>7.1866000000000003</v>
      </c>
      <c r="J7" s="25">
        <f t="shared" si="1"/>
        <v>10.266500000000001</v>
      </c>
      <c r="K7" s="25">
        <f t="shared" si="1"/>
        <v>11.4985</v>
      </c>
      <c r="L7" s="26">
        <f t="shared" ref="L7:L21" si="6">ROUND($E7*L$4,2)</f>
        <v>177.85</v>
      </c>
      <c r="M7" s="25">
        <f t="shared" ref="M7:M21" si="7">ROUND($F7*L$4,4)</f>
        <v>1.08</v>
      </c>
      <c r="N7" s="26">
        <f t="shared" ref="N7:N21" si="8">ROUND($E7*N$4,2)</f>
        <v>355.69</v>
      </c>
      <c r="O7" s="25">
        <f t="shared" ref="O7:O21" si="9">ROUND($F7*N$4,4)</f>
        <v>2.1600999999999999</v>
      </c>
      <c r="P7" s="26">
        <f t="shared" ref="P7:P21" si="10">ROUND($E7*P$4,2)</f>
        <v>533.54</v>
      </c>
      <c r="Q7" s="25">
        <f t="shared" ref="Q7:Q21" si="11">ROUND($F7*P$4,4)</f>
        <v>3.2401</v>
      </c>
      <c r="R7" s="26">
        <f t="shared" ref="R7:R21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43.33</v>
      </c>
      <c r="S7" s="26">
        <f t="shared" ref="S7:S21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10.220000000000001</v>
      </c>
    </row>
    <row r="8" spans="1:19" s="10" customFormat="1" x14ac:dyDescent="0.3">
      <c r="A8" s="40">
        <v>3</v>
      </c>
      <c r="B8" s="6">
        <v>18913.38</v>
      </c>
      <c r="C8" s="23">
        <f t="shared" si="0"/>
        <v>1576.12</v>
      </c>
      <c r="D8" s="23">
        <f t="shared" si="2"/>
        <v>41760.74</v>
      </c>
      <c r="E8" s="23">
        <f t="shared" si="3"/>
        <v>3480.06</v>
      </c>
      <c r="F8" s="24">
        <f t="shared" si="4"/>
        <v>21.134</v>
      </c>
      <c r="G8" s="25">
        <f t="shared" si="5"/>
        <v>4.2267999999999999</v>
      </c>
      <c r="H8" s="25">
        <f t="shared" si="1"/>
        <v>5.4947999999999997</v>
      </c>
      <c r="I8" s="25">
        <f t="shared" si="1"/>
        <v>7.3968999999999996</v>
      </c>
      <c r="J8" s="25">
        <f t="shared" si="1"/>
        <v>10.567</v>
      </c>
      <c r="K8" s="25">
        <f t="shared" si="1"/>
        <v>11.835000000000001</v>
      </c>
      <c r="L8" s="26">
        <f t="shared" si="6"/>
        <v>183.05</v>
      </c>
      <c r="M8" s="25">
        <f t="shared" si="7"/>
        <v>1.1115999999999999</v>
      </c>
      <c r="N8" s="26">
        <f t="shared" si="8"/>
        <v>366.1</v>
      </c>
      <c r="O8" s="25">
        <f t="shared" si="9"/>
        <v>2.2233000000000001</v>
      </c>
      <c r="P8" s="26">
        <f t="shared" si="10"/>
        <v>549.15</v>
      </c>
      <c r="Q8" s="25">
        <f t="shared" si="11"/>
        <v>3.3349000000000002</v>
      </c>
      <c r="R8" s="26">
        <f t="shared" si="12"/>
        <v>0</v>
      </c>
      <c r="S8" s="26">
        <f t="shared" si="13"/>
        <v>0</v>
      </c>
    </row>
    <row r="9" spans="1:19" s="10" customFormat="1" x14ac:dyDescent="0.3">
      <c r="A9" s="40">
        <v>5</v>
      </c>
      <c r="B9" s="6">
        <v>21554.49</v>
      </c>
      <c r="C9" s="23">
        <f t="shared" si="0"/>
        <v>1796.21</v>
      </c>
      <c r="D9" s="23">
        <f t="shared" si="2"/>
        <v>47592.31</v>
      </c>
      <c r="E9" s="23">
        <f t="shared" si="3"/>
        <v>3966.03</v>
      </c>
      <c r="F9" s="24">
        <f t="shared" si="4"/>
        <v>24.0852</v>
      </c>
      <c r="G9" s="25">
        <f t="shared" si="5"/>
        <v>4.8170000000000002</v>
      </c>
      <c r="H9" s="25">
        <f t="shared" si="1"/>
        <v>6.2622</v>
      </c>
      <c r="I9" s="25">
        <f t="shared" si="1"/>
        <v>8.4298000000000002</v>
      </c>
      <c r="J9" s="25">
        <f t="shared" si="1"/>
        <v>12.0426</v>
      </c>
      <c r="K9" s="25">
        <f t="shared" si="1"/>
        <v>13.4877</v>
      </c>
      <c r="L9" s="26">
        <f t="shared" si="6"/>
        <v>208.61</v>
      </c>
      <c r="M9" s="25">
        <f t="shared" si="7"/>
        <v>1.2668999999999999</v>
      </c>
      <c r="N9" s="26">
        <f t="shared" si="8"/>
        <v>417.23</v>
      </c>
      <c r="O9" s="25">
        <f t="shared" si="9"/>
        <v>2.5337999999999998</v>
      </c>
      <c r="P9" s="26">
        <f t="shared" si="10"/>
        <v>625.84</v>
      </c>
      <c r="Q9" s="25">
        <f t="shared" si="11"/>
        <v>3.8006000000000002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22102.98</v>
      </c>
      <c r="C10" s="23">
        <f t="shared" si="0"/>
        <v>1841.92</v>
      </c>
      <c r="D10" s="23">
        <f t="shared" si="2"/>
        <v>48803.38</v>
      </c>
      <c r="E10" s="23">
        <f t="shared" si="3"/>
        <v>4066.95</v>
      </c>
      <c r="F10" s="24">
        <f t="shared" si="4"/>
        <v>24.6981</v>
      </c>
      <c r="G10" s="25">
        <f t="shared" si="5"/>
        <v>4.9396000000000004</v>
      </c>
      <c r="H10" s="25">
        <f t="shared" si="1"/>
        <v>6.4215</v>
      </c>
      <c r="I10" s="25">
        <f t="shared" si="1"/>
        <v>8.6442999999999994</v>
      </c>
      <c r="J10" s="25">
        <f t="shared" si="1"/>
        <v>12.3491</v>
      </c>
      <c r="K10" s="25">
        <f t="shared" si="1"/>
        <v>13.8309</v>
      </c>
      <c r="L10" s="26">
        <f t="shared" si="6"/>
        <v>213.92</v>
      </c>
      <c r="M10" s="25">
        <f t="shared" si="7"/>
        <v>1.2990999999999999</v>
      </c>
      <c r="N10" s="26">
        <f t="shared" si="8"/>
        <v>427.84</v>
      </c>
      <c r="O10" s="25">
        <f t="shared" si="9"/>
        <v>2.5981999999999998</v>
      </c>
      <c r="P10" s="26">
        <f t="shared" si="10"/>
        <v>641.76</v>
      </c>
      <c r="Q10" s="25">
        <f t="shared" si="11"/>
        <v>3.8974000000000002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8</v>
      </c>
      <c r="B11" s="6">
        <v>22462.76</v>
      </c>
      <c r="C11" s="23">
        <f t="shared" si="0"/>
        <v>1871.9</v>
      </c>
      <c r="D11" s="23">
        <f t="shared" si="2"/>
        <v>49597.77</v>
      </c>
      <c r="E11" s="23">
        <f t="shared" si="3"/>
        <v>4133.1499999999996</v>
      </c>
      <c r="F11" s="24">
        <f t="shared" si="4"/>
        <v>25.100100000000001</v>
      </c>
      <c r="G11" s="25">
        <f t="shared" si="5"/>
        <v>5.0199999999999996</v>
      </c>
      <c r="H11" s="25">
        <f t="shared" si="1"/>
        <v>6.5259999999999998</v>
      </c>
      <c r="I11" s="25">
        <f t="shared" si="1"/>
        <v>8.7850000000000001</v>
      </c>
      <c r="J11" s="25">
        <f t="shared" si="1"/>
        <v>12.5501</v>
      </c>
      <c r="K11" s="25">
        <f t="shared" si="1"/>
        <v>14.056100000000001</v>
      </c>
      <c r="L11" s="26">
        <f t="shared" si="6"/>
        <v>217.4</v>
      </c>
      <c r="M11" s="25">
        <f t="shared" si="7"/>
        <v>1.3203</v>
      </c>
      <c r="N11" s="26">
        <f t="shared" si="8"/>
        <v>434.81</v>
      </c>
      <c r="O11" s="25">
        <f t="shared" si="9"/>
        <v>2.6404999999999998</v>
      </c>
      <c r="P11" s="26">
        <f t="shared" si="10"/>
        <v>652.21</v>
      </c>
      <c r="Q11" s="25">
        <f t="shared" si="11"/>
        <v>3.9607999999999999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9</v>
      </c>
      <c r="B12" s="6">
        <v>23000.5</v>
      </c>
      <c r="C12" s="23">
        <f t="shared" si="0"/>
        <v>1916.71</v>
      </c>
      <c r="D12" s="23">
        <f t="shared" si="2"/>
        <v>50785.1</v>
      </c>
      <c r="E12" s="23">
        <f t="shared" si="3"/>
        <v>4232.09</v>
      </c>
      <c r="F12" s="24">
        <f t="shared" si="4"/>
        <v>25.701000000000001</v>
      </c>
      <c r="G12" s="25">
        <f t="shared" si="5"/>
        <v>5.1402000000000001</v>
      </c>
      <c r="H12" s="25">
        <f t="shared" si="1"/>
        <v>6.6822999999999997</v>
      </c>
      <c r="I12" s="25">
        <f t="shared" si="1"/>
        <v>8.9954000000000001</v>
      </c>
      <c r="J12" s="25">
        <f t="shared" si="1"/>
        <v>12.8505</v>
      </c>
      <c r="K12" s="25">
        <f t="shared" si="1"/>
        <v>14.3926</v>
      </c>
      <c r="L12" s="26">
        <f t="shared" si="6"/>
        <v>222.61</v>
      </c>
      <c r="M12" s="25">
        <f t="shared" si="7"/>
        <v>1.3519000000000001</v>
      </c>
      <c r="N12" s="26">
        <f t="shared" si="8"/>
        <v>445.22</v>
      </c>
      <c r="O12" s="25">
        <f t="shared" si="9"/>
        <v>2.7037</v>
      </c>
      <c r="P12" s="26">
        <f t="shared" si="10"/>
        <v>667.82</v>
      </c>
      <c r="Q12" s="25">
        <f t="shared" si="11"/>
        <v>4.0556000000000001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23538.2</v>
      </c>
      <c r="C13" s="23">
        <f t="shared" si="0"/>
        <v>1961.52</v>
      </c>
      <c r="D13" s="23">
        <f t="shared" si="2"/>
        <v>51972.35</v>
      </c>
      <c r="E13" s="23">
        <f t="shared" si="3"/>
        <v>4331.03</v>
      </c>
      <c r="F13" s="24">
        <f t="shared" si="4"/>
        <v>26.3018</v>
      </c>
      <c r="G13" s="25">
        <f t="shared" si="5"/>
        <v>5.2603999999999997</v>
      </c>
      <c r="H13" s="25">
        <f t="shared" si="1"/>
        <v>6.8384999999999998</v>
      </c>
      <c r="I13" s="25">
        <f t="shared" si="1"/>
        <v>9.2056000000000004</v>
      </c>
      <c r="J13" s="25">
        <f t="shared" si="1"/>
        <v>13.1509</v>
      </c>
      <c r="K13" s="25">
        <f t="shared" si="1"/>
        <v>14.728999999999999</v>
      </c>
      <c r="L13" s="26">
        <f t="shared" si="6"/>
        <v>227.81</v>
      </c>
      <c r="M13" s="25">
        <f t="shared" si="7"/>
        <v>1.3835</v>
      </c>
      <c r="N13" s="26">
        <f t="shared" si="8"/>
        <v>455.62</v>
      </c>
      <c r="O13" s="25">
        <f t="shared" si="9"/>
        <v>2.7669000000000001</v>
      </c>
      <c r="P13" s="26">
        <f t="shared" si="10"/>
        <v>683.44</v>
      </c>
      <c r="Q13" s="25">
        <f t="shared" si="11"/>
        <v>4.1504000000000003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24075.91</v>
      </c>
      <c r="C14" s="23">
        <f t="shared" si="0"/>
        <v>2006.33</v>
      </c>
      <c r="D14" s="23">
        <f t="shared" si="2"/>
        <v>53159.61</v>
      </c>
      <c r="E14" s="23">
        <f t="shared" si="3"/>
        <v>4429.97</v>
      </c>
      <c r="F14" s="24">
        <f t="shared" si="4"/>
        <v>26.9026</v>
      </c>
      <c r="G14" s="25">
        <f t="shared" si="5"/>
        <v>5.3804999999999996</v>
      </c>
      <c r="H14" s="25">
        <f t="shared" si="1"/>
        <v>6.9946999999999999</v>
      </c>
      <c r="I14" s="25">
        <f t="shared" si="1"/>
        <v>9.4159000000000006</v>
      </c>
      <c r="J14" s="25">
        <f t="shared" si="1"/>
        <v>13.4513</v>
      </c>
      <c r="K14" s="25">
        <f t="shared" si="1"/>
        <v>15.0655</v>
      </c>
      <c r="L14" s="26">
        <f t="shared" si="6"/>
        <v>233.02</v>
      </c>
      <c r="M14" s="25">
        <f t="shared" si="7"/>
        <v>1.4151</v>
      </c>
      <c r="N14" s="26">
        <f t="shared" si="8"/>
        <v>466.03</v>
      </c>
      <c r="O14" s="25">
        <f t="shared" si="9"/>
        <v>2.8302</v>
      </c>
      <c r="P14" s="26">
        <f t="shared" si="10"/>
        <v>699.05</v>
      </c>
      <c r="Q14" s="25">
        <f t="shared" si="11"/>
        <v>4.2451999999999996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14</v>
      </c>
      <c r="B15" s="6">
        <v>25928.13</v>
      </c>
      <c r="C15" s="23">
        <f t="shared" si="0"/>
        <v>2160.6799999999998</v>
      </c>
      <c r="D15" s="23">
        <f t="shared" si="2"/>
        <v>57249.31</v>
      </c>
      <c r="E15" s="23">
        <f t="shared" si="3"/>
        <v>4770.78</v>
      </c>
      <c r="F15" s="24">
        <f t="shared" si="4"/>
        <v>28.972300000000001</v>
      </c>
      <c r="G15" s="25">
        <f t="shared" si="5"/>
        <v>5.7945000000000002</v>
      </c>
      <c r="H15" s="25">
        <f t="shared" si="1"/>
        <v>7.5327999999999999</v>
      </c>
      <c r="I15" s="25">
        <f t="shared" si="1"/>
        <v>10.1403</v>
      </c>
      <c r="J15" s="25">
        <f t="shared" si="1"/>
        <v>14.4862</v>
      </c>
      <c r="K15" s="25">
        <f t="shared" si="1"/>
        <v>16.224499999999999</v>
      </c>
      <c r="L15" s="26">
        <f t="shared" si="6"/>
        <v>250.94</v>
      </c>
      <c r="M15" s="25">
        <f t="shared" si="7"/>
        <v>1.5239</v>
      </c>
      <c r="N15" s="26">
        <f t="shared" si="8"/>
        <v>501.89</v>
      </c>
      <c r="O15" s="25">
        <f t="shared" si="9"/>
        <v>3.0478999999999998</v>
      </c>
      <c r="P15" s="26">
        <f t="shared" si="10"/>
        <v>752.83</v>
      </c>
      <c r="Q15" s="25">
        <f t="shared" si="11"/>
        <v>4.5717999999999996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15</v>
      </c>
      <c r="B16" s="6">
        <v>26465.84</v>
      </c>
      <c r="C16" s="23">
        <f t="shared" si="0"/>
        <v>2205.4899999999998</v>
      </c>
      <c r="D16" s="23">
        <f t="shared" si="2"/>
        <v>58436.57</v>
      </c>
      <c r="E16" s="23">
        <f t="shared" si="3"/>
        <v>4869.71</v>
      </c>
      <c r="F16" s="24">
        <f t="shared" si="4"/>
        <v>29.5732</v>
      </c>
      <c r="G16" s="25">
        <f t="shared" si="5"/>
        <v>5.9146000000000001</v>
      </c>
      <c r="H16" s="25">
        <f t="shared" si="1"/>
        <v>7.6890000000000001</v>
      </c>
      <c r="I16" s="25">
        <f t="shared" si="1"/>
        <v>10.3506</v>
      </c>
      <c r="J16" s="25">
        <f t="shared" si="1"/>
        <v>14.7866</v>
      </c>
      <c r="K16" s="25">
        <f t="shared" si="1"/>
        <v>16.561</v>
      </c>
      <c r="L16" s="26">
        <f t="shared" si="6"/>
        <v>256.14999999999998</v>
      </c>
      <c r="M16" s="25">
        <f t="shared" si="7"/>
        <v>1.5556000000000001</v>
      </c>
      <c r="N16" s="26">
        <f t="shared" si="8"/>
        <v>512.29</v>
      </c>
      <c r="O16" s="25">
        <f t="shared" si="9"/>
        <v>3.1111</v>
      </c>
      <c r="P16" s="26">
        <f t="shared" si="10"/>
        <v>768.44</v>
      </c>
      <c r="Q16" s="25">
        <f t="shared" si="11"/>
        <v>4.6666999999999996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17</v>
      </c>
      <c r="B17" s="6">
        <v>27003.55</v>
      </c>
      <c r="C17" s="23">
        <f t="shared" si="0"/>
        <v>2250.3000000000002</v>
      </c>
      <c r="D17" s="23">
        <f t="shared" si="2"/>
        <v>59623.839999999997</v>
      </c>
      <c r="E17" s="23">
        <f t="shared" si="3"/>
        <v>4968.6499999999996</v>
      </c>
      <c r="F17" s="24">
        <f t="shared" si="4"/>
        <v>30.173999999999999</v>
      </c>
      <c r="G17" s="25">
        <f t="shared" si="5"/>
        <v>6.0347999999999997</v>
      </c>
      <c r="H17" s="25">
        <f t="shared" si="1"/>
        <v>7.8452000000000002</v>
      </c>
      <c r="I17" s="25">
        <f t="shared" si="1"/>
        <v>10.5609</v>
      </c>
      <c r="J17" s="25">
        <f t="shared" si="1"/>
        <v>15.087</v>
      </c>
      <c r="K17" s="25">
        <f t="shared" si="1"/>
        <v>16.897400000000001</v>
      </c>
      <c r="L17" s="26">
        <f t="shared" si="6"/>
        <v>261.35000000000002</v>
      </c>
      <c r="M17" s="25">
        <f t="shared" si="7"/>
        <v>1.5871999999999999</v>
      </c>
      <c r="N17" s="26">
        <f t="shared" si="8"/>
        <v>522.70000000000005</v>
      </c>
      <c r="O17" s="25">
        <f t="shared" si="9"/>
        <v>3.1743000000000001</v>
      </c>
      <c r="P17" s="26">
        <f t="shared" si="10"/>
        <v>784.05</v>
      </c>
      <c r="Q17" s="25">
        <f t="shared" si="11"/>
        <v>4.7614999999999998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19</v>
      </c>
      <c r="B18" s="6">
        <v>27541.31</v>
      </c>
      <c r="C18" s="23">
        <f t="shared" si="0"/>
        <v>2295.11</v>
      </c>
      <c r="D18" s="23">
        <f t="shared" si="2"/>
        <v>60811.21</v>
      </c>
      <c r="E18" s="23">
        <f t="shared" si="3"/>
        <v>5067.6000000000004</v>
      </c>
      <c r="F18" s="24">
        <f t="shared" si="4"/>
        <v>30.774899999999999</v>
      </c>
      <c r="G18" s="25">
        <f t="shared" si="5"/>
        <v>6.1550000000000002</v>
      </c>
      <c r="H18" s="25">
        <f t="shared" si="1"/>
        <v>8.0015000000000001</v>
      </c>
      <c r="I18" s="25">
        <f t="shared" si="1"/>
        <v>10.7712</v>
      </c>
      <c r="J18" s="25">
        <f t="shared" si="1"/>
        <v>15.387499999999999</v>
      </c>
      <c r="K18" s="25">
        <f t="shared" si="1"/>
        <v>17.233899999999998</v>
      </c>
      <c r="L18" s="26">
        <f t="shared" si="6"/>
        <v>266.56</v>
      </c>
      <c r="M18" s="25">
        <f t="shared" si="7"/>
        <v>1.6188</v>
      </c>
      <c r="N18" s="26">
        <f t="shared" si="8"/>
        <v>533.11</v>
      </c>
      <c r="O18" s="25">
        <f t="shared" si="9"/>
        <v>3.2374999999999998</v>
      </c>
      <c r="P18" s="26">
        <f t="shared" si="10"/>
        <v>799.67</v>
      </c>
      <c r="Q18" s="25">
        <f t="shared" si="11"/>
        <v>4.8563000000000001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21</v>
      </c>
      <c r="B19" s="6">
        <v>28079.01</v>
      </c>
      <c r="C19" s="23">
        <f t="shared" si="0"/>
        <v>2339.92</v>
      </c>
      <c r="D19" s="23">
        <f t="shared" si="2"/>
        <v>61998.45</v>
      </c>
      <c r="E19" s="23">
        <f t="shared" si="3"/>
        <v>5166.54</v>
      </c>
      <c r="F19" s="24">
        <f t="shared" si="4"/>
        <v>31.375699999999998</v>
      </c>
      <c r="G19" s="25">
        <f t="shared" si="5"/>
        <v>6.2751000000000001</v>
      </c>
      <c r="H19" s="25">
        <f t="shared" si="1"/>
        <v>8.1577000000000002</v>
      </c>
      <c r="I19" s="25">
        <f t="shared" si="1"/>
        <v>10.9815</v>
      </c>
      <c r="J19" s="25">
        <f t="shared" si="1"/>
        <v>15.687900000000001</v>
      </c>
      <c r="K19" s="25">
        <f t="shared" si="1"/>
        <v>17.570399999999999</v>
      </c>
      <c r="L19" s="26">
        <f t="shared" si="6"/>
        <v>271.76</v>
      </c>
      <c r="M19" s="25">
        <f t="shared" si="7"/>
        <v>1.6504000000000001</v>
      </c>
      <c r="N19" s="26">
        <f t="shared" si="8"/>
        <v>543.52</v>
      </c>
      <c r="O19" s="25">
        <f t="shared" si="9"/>
        <v>3.3007</v>
      </c>
      <c r="P19" s="26">
        <f t="shared" si="10"/>
        <v>815.28</v>
      </c>
      <c r="Q19" s="25">
        <f t="shared" si="11"/>
        <v>4.9511000000000003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23</v>
      </c>
      <c r="B20" s="6">
        <v>28616.75</v>
      </c>
      <c r="C20" s="23">
        <f t="shared" si="0"/>
        <v>2384.73</v>
      </c>
      <c r="D20" s="23">
        <f t="shared" si="2"/>
        <v>63185.78</v>
      </c>
      <c r="E20" s="23">
        <f t="shared" si="3"/>
        <v>5265.48</v>
      </c>
      <c r="F20" s="24">
        <f t="shared" si="4"/>
        <v>31.976600000000001</v>
      </c>
      <c r="G20" s="25">
        <f t="shared" si="5"/>
        <v>6.3952999999999998</v>
      </c>
      <c r="H20" s="25">
        <f t="shared" si="1"/>
        <v>8.3139000000000003</v>
      </c>
      <c r="I20" s="25">
        <f t="shared" si="1"/>
        <v>11.191800000000001</v>
      </c>
      <c r="J20" s="25">
        <f t="shared" si="1"/>
        <v>15.988300000000001</v>
      </c>
      <c r="K20" s="25">
        <f t="shared" si="1"/>
        <v>17.9069</v>
      </c>
      <c r="L20" s="26">
        <f t="shared" si="6"/>
        <v>276.95999999999998</v>
      </c>
      <c r="M20" s="25">
        <f t="shared" si="7"/>
        <v>1.6819999999999999</v>
      </c>
      <c r="N20" s="26">
        <f t="shared" si="8"/>
        <v>553.92999999999995</v>
      </c>
      <c r="O20" s="25">
        <f t="shared" si="9"/>
        <v>3.3639000000000001</v>
      </c>
      <c r="P20" s="26">
        <f t="shared" si="10"/>
        <v>830.89</v>
      </c>
      <c r="Q20" s="25">
        <f t="shared" si="11"/>
        <v>5.0458999999999996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25</v>
      </c>
      <c r="B21" s="6">
        <v>29154.46</v>
      </c>
      <c r="C21" s="23">
        <f t="shared" si="0"/>
        <v>2429.54</v>
      </c>
      <c r="D21" s="23">
        <f t="shared" si="2"/>
        <v>64373.05</v>
      </c>
      <c r="E21" s="23">
        <f t="shared" si="3"/>
        <v>5364.42</v>
      </c>
      <c r="F21" s="24">
        <f t="shared" si="4"/>
        <v>32.577500000000001</v>
      </c>
      <c r="G21" s="25">
        <f t="shared" si="5"/>
        <v>6.5155000000000003</v>
      </c>
      <c r="H21" s="25">
        <f t="shared" si="1"/>
        <v>8.4702000000000002</v>
      </c>
      <c r="I21" s="25">
        <f t="shared" si="1"/>
        <v>11.402100000000001</v>
      </c>
      <c r="J21" s="25">
        <f t="shared" si="1"/>
        <v>16.288799999999998</v>
      </c>
      <c r="K21" s="25">
        <f t="shared" si="1"/>
        <v>18.243400000000001</v>
      </c>
      <c r="L21" s="26">
        <f t="shared" si="6"/>
        <v>282.17</v>
      </c>
      <c r="M21" s="25">
        <f t="shared" si="7"/>
        <v>1.7136</v>
      </c>
      <c r="N21" s="26">
        <f t="shared" si="8"/>
        <v>564.34</v>
      </c>
      <c r="O21" s="25">
        <f t="shared" si="9"/>
        <v>3.4272</v>
      </c>
      <c r="P21" s="26">
        <f t="shared" si="10"/>
        <v>846.51</v>
      </c>
      <c r="Q21" s="25">
        <f t="shared" si="11"/>
        <v>5.1406999999999998</v>
      </c>
      <c r="R21" s="26">
        <f t="shared" si="12"/>
        <v>0</v>
      </c>
      <c r="S21" s="26">
        <f t="shared" si="13"/>
        <v>0</v>
      </c>
    </row>
    <row r="22" spans="1:24" s="14" customFormat="1" x14ac:dyDescent="0.3">
      <c r="A22" s="39" t="s">
        <v>23</v>
      </c>
      <c r="B22" s="33"/>
      <c r="C22" s="29"/>
      <c r="D22" s="29"/>
      <c r="E22" s="28"/>
      <c r="F22" s="28"/>
      <c r="H22" s="27" t="s">
        <v>19</v>
      </c>
      <c r="I22" s="27"/>
      <c r="J22" s="27"/>
      <c r="K22" s="27"/>
      <c r="L22" s="27"/>
      <c r="M22" s="10"/>
      <c r="N22" s="27" t="s">
        <v>20</v>
      </c>
      <c r="O22" s="27"/>
      <c r="P22" s="27"/>
      <c r="Q22" s="27"/>
      <c r="R22" s="30"/>
      <c r="S22" s="17"/>
      <c r="T22" s="10"/>
      <c r="U22" s="10"/>
      <c r="V22" s="10"/>
      <c r="X22" s="10"/>
    </row>
    <row r="23" spans="1:24" s="10" customFormat="1" x14ac:dyDescent="0.3">
      <c r="A23" s="39" t="s">
        <v>21</v>
      </c>
      <c r="B23" s="34"/>
      <c r="C23" s="30"/>
      <c r="D23" s="30"/>
      <c r="E23" s="27"/>
      <c r="F23" s="27"/>
      <c r="H23" s="27" t="s">
        <v>22</v>
      </c>
      <c r="I23" s="27"/>
      <c r="J23" s="27"/>
      <c r="K23" s="27"/>
      <c r="L23" s="27"/>
      <c r="R23" s="15"/>
      <c r="S23" s="17"/>
    </row>
    <row r="24" spans="1:24" s="10" customFormat="1" x14ac:dyDescent="0.3">
      <c r="A24" s="37"/>
      <c r="B24" s="35"/>
      <c r="C24" s="15"/>
      <c r="D24" s="15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 C6:Q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X35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0" width="7.21875" customWidth="1"/>
    <col min="11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4" t="s">
        <v>44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17314.77</v>
      </c>
      <c r="C6" s="23">
        <f t="shared" ref="C6:C23" si="0">ROUND($B6/12,2)</f>
        <v>1442.9</v>
      </c>
      <c r="D6" s="23">
        <f>ROUND($B6*$M$1/100,2)</f>
        <v>38231.01</v>
      </c>
      <c r="E6" s="23">
        <f>ROUND(($B6*$M$1/100)/12,2)</f>
        <v>3185.92</v>
      </c>
      <c r="F6" s="24">
        <f>ROUND(($B6*$M$1/100)/1976,4)</f>
        <v>19.3477</v>
      </c>
      <c r="G6" s="25">
        <f>ROUND($F6*G$4,4)</f>
        <v>3.8694999999999999</v>
      </c>
      <c r="H6" s="25">
        <f t="shared" ref="H6:K21" si="1">ROUND($F6*H$4,4)</f>
        <v>5.0304000000000002</v>
      </c>
      <c r="I6" s="25">
        <f t="shared" si="1"/>
        <v>6.7717000000000001</v>
      </c>
      <c r="J6" s="25">
        <f t="shared" si="1"/>
        <v>9.6738999999999997</v>
      </c>
      <c r="K6" s="25">
        <f t="shared" si="1"/>
        <v>10.8347</v>
      </c>
      <c r="L6" s="26">
        <f>ROUND($E6*L$4,2)</f>
        <v>167.58</v>
      </c>
      <c r="M6" s="25">
        <f>ROUND($F6*L$4,4)</f>
        <v>1.0177</v>
      </c>
      <c r="N6" s="26">
        <f>ROUND($E6*N$4,2)</f>
        <v>335.16</v>
      </c>
      <c r="O6" s="25">
        <f>ROUND($F6*N$4,4)</f>
        <v>2.0354000000000001</v>
      </c>
      <c r="P6" s="26">
        <f>ROUND($E6*P$4,2)</f>
        <v>502.74</v>
      </c>
      <c r="Q6" s="25">
        <f>ROUND($F6*P$4,4)</f>
        <v>3.0531000000000001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66.23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33.11</v>
      </c>
    </row>
    <row r="7" spans="1:19" s="10" customFormat="1" x14ac:dyDescent="0.3">
      <c r="A7" s="40">
        <v>1</v>
      </c>
      <c r="B7" s="6">
        <v>18435.3</v>
      </c>
      <c r="C7" s="23">
        <f t="shared" si="0"/>
        <v>1536.28</v>
      </c>
      <c r="D7" s="23">
        <f t="shared" ref="D7:D23" si="2">ROUND($B7*$M$1/100,2)</f>
        <v>40705.14</v>
      </c>
      <c r="E7" s="23">
        <f t="shared" ref="E7:E23" si="3">ROUND(($B7*$M$1/100)/12,2)</f>
        <v>3392.1</v>
      </c>
      <c r="F7" s="24">
        <f t="shared" ref="F7:F23" si="4">ROUND(($B7*$M$1/100)/1976,4)</f>
        <v>20.599799999999998</v>
      </c>
      <c r="G7" s="25">
        <f t="shared" ref="G7:K23" si="5">ROUND($F7*G$4,4)</f>
        <v>4.12</v>
      </c>
      <c r="H7" s="25">
        <f t="shared" si="1"/>
        <v>5.3559000000000001</v>
      </c>
      <c r="I7" s="25">
        <f t="shared" si="1"/>
        <v>7.2099000000000002</v>
      </c>
      <c r="J7" s="25">
        <f t="shared" si="1"/>
        <v>10.299899999999999</v>
      </c>
      <c r="K7" s="25">
        <f t="shared" si="1"/>
        <v>11.5359</v>
      </c>
      <c r="L7" s="26">
        <f t="shared" ref="L7:L23" si="6">ROUND($E7*L$4,2)</f>
        <v>178.42</v>
      </c>
      <c r="M7" s="25">
        <f t="shared" ref="M7:M23" si="7">ROUND($F7*L$4,4)</f>
        <v>1.0834999999999999</v>
      </c>
      <c r="N7" s="26">
        <f t="shared" ref="N7:N23" si="8">ROUND($E7*N$4,2)</f>
        <v>356.85</v>
      </c>
      <c r="O7" s="25">
        <f t="shared" ref="O7:O23" si="9">ROUND($F7*N$4,4)</f>
        <v>2.1671</v>
      </c>
      <c r="P7" s="26">
        <f t="shared" ref="P7:P23" si="10">ROUND($E7*P$4,2)</f>
        <v>535.27</v>
      </c>
      <c r="Q7" s="25">
        <f t="shared" ref="Q7:Q23" si="11">ROUND($F7*P$4,4)</f>
        <v>3.2505999999999999</v>
      </c>
      <c r="R7" s="26">
        <f t="shared" ref="R7:R2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33.159999999999997</v>
      </c>
      <c r="S7" s="26">
        <f t="shared" ref="S7:S2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18704.240000000002</v>
      </c>
      <c r="C8" s="23">
        <f t="shared" si="0"/>
        <v>1558.69</v>
      </c>
      <c r="D8" s="23">
        <f t="shared" si="2"/>
        <v>41298.959999999999</v>
      </c>
      <c r="E8" s="23">
        <f t="shared" si="3"/>
        <v>3441.58</v>
      </c>
      <c r="F8" s="24">
        <f t="shared" si="4"/>
        <v>20.900300000000001</v>
      </c>
      <c r="G8" s="25">
        <f t="shared" si="5"/>
        <v>4.1801000000000004</v>
      </c>
      <c r="H8" s="25">
        <f t="shared" si="1"/>
        <v>5.4340999999999999</v>
      </c>
      <c r="I8" s="25">
        <f t="shared" si="1"/>
        <v>7.3151000000000002</v>
      </c>
      <c r="J8" s="25">
        <f t="shared" si="1"/>
        <v>10.450200000000001</v>
      </c>
      <c r="K8" s="25">
        <f t="shared" si="1"/>
        <v>11.7042</v>
      </c>
      <c r="L8" s="26">
        <f t="shared" si="6"/>
        <v>181.03</v>
      </c>
      <c r="M8" s="25">
        <f t="shared" si="7"/>
        <v>1.0993999999999999</v>
      </c>
      <c r="N8" s="26">
        <f t="shared" si="8"/>
        <v>362.05</v>
      </c>
      <c r="O8" s="25">
        <f t="shared" si="9"/>
        <v>2.1987000000000001</v>
      </c>
      <c r="P8" s="26">
        <f t="shared" si="10"/>
        <v>543.08000000000004</v>
      </c>
      <c r="Q8" s="25">
        <f t="shared" si="11"/>
        <v>3.2980999999999998</v>
      </c>
      <c r="R8" s="26">
        <f t="shared" si="12"/>
        <v>0</v>
      </c>
      <c r="S8" s="26">
        <f t="shared" si="13"/>
        <v>0</v>
      </c>
    </row>
    <row r="9" spans="1:19" s="10" customFormat="1" x14ac:dyDescent="0.3">
      <c r="A9" s="40">
        <v>5</v>
      </c>
      <c r="B9" s="6">
        <v>18973.18</v>
      </c>
      <c r="C9" s="23">
        <f t="shared" si="0"/>
        <v>1581.1</v>
      </c>
      <c r="D9" s="23">
        <f t="shared" si="2"/>
        <v>41892.78</v>
      </c>
      <c r="E9" s="23">
        <f t="shared" si="3"/>
        <v>3491.07</v>
      </c>
      <c r="F9" s="24">
        <f t="shared" si="4"/>
        <v>21.200800000000001</v>
      </c>
      <c r="G9" s="25">
        <f t="shared" si="5"/>
        <v>4.2401999999999997</v>
      </c>
      <c r="H9" s="25">
        <f t="shared" si="1"/>
        <v>5.5122</v>
      </c>
      <c r="I9" s="25">
        <f t="shared" si="1"/>
        <v>7.4203000000000001</v>
      </c>
      <c r="J9" s="25">
        <f t="shared" si="1"/>
        <v>10.6004</v>
      </c>
      <c r="K9" s="25">
        <f t="shared" si="1"/>
        <v>11.872400000000001</v>
      </c>
      <c r="L9" s="26">
        <f t="shared" si="6"/>
        <v>183.63</v>
      </c>
      <c r="M9" s="25">
        <f t="shared" si="7"/>
        <v>1.1152</v>
      </c>
      <c r="N9" s="26">
        <f t="shared" si="8"/>
        <v>367.26</v>
      </c>
      <c r="O9" s="25">
        <f t="shared" si="9"/>
        <v>2.2303000000000002</v>
      </c>
      <c r="P9" s="26">
        <f t="shared" si="10"/>
        <v>550.89</v>
      </c>
      <c r="Q9" s="25">
        <f t="shared" si="11"/>
        <v>3.3454999999999999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19242.14</v>
      </c>
      <c r="C10" s="23">
        <f t="shared" si="0"/>
        <v>1603.51</v>
      </c>
      <c r="D10" s="23">
        <f t="shared" si="2"/>
        <v>42486.65</v>
      </c>
      <c r="E10" s="23">
        <f t="shared" si="3"/>
        <v>3540.55</v>
      </c>
      <c r="F10" s="24">
        <f t="shared" si="4"/>
        <v>21.501300000000001</v>
      </c>
      <c r="G10" s="25">
        <f t="shared" si="5"/>
        <v>4.3003</v>
      </c>
      <c r="H10" s="25">
        <f t="shared" si="1"/>
        <v>5.5903</v>
      </c>
      <c r="I10" s="25">
        <f t="shared" si="1"/>
        <v>7.5255000000000001</v>
      </c>
      <c r="J10" s="25">
        <f t="shared" si="1"/>
        <v>10.7507</v>
      </c>
      <c r="K10" s="25">
        <f t="shared" si="1"/>
        <v>12.040699999999999</v>
      </c>
      <c r="L10" s="26">
        <f t="shared" si="6"/>
        <v>186.23</v>
      </c>
      <c r="M10" s="25">
        <f t="shared" si="7"/>
        <v>1.131</v>
      </c>
      <c r="N10" s="26">
        <f t="shared" si="8"/>
        <v>372.47</v>
      </c>
      <c r="O10" s="25">
        <f t="shared" si="9"/>
        <v>2.2618999999999998</v>
      </c>
      <c r="P10" s="26">
        <f t="shared" si="10"/>
        <v>558.70000000000005</v>
      </c>
      <c r="Q10" s="25">
        <f t="shared" si="11"/>
        <v>3.3929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19512.990000000002</v>
      </c>
      <c r="C11" s="23">
        <f t="shared" si="0"/>
        <v>1626.08</v>
      </c>
      <c r="D11" s="23">
        <f t="shared" si="2"/>
        <v>43084.68</v>
      </c>
      <c r="E11" s="23">
        <f t="shared" si="3"/>
        <v>3590.39</v>
      </c>
      <c r="F11" s="24">
        <f t="shared" si="4"/>
        <v>21.803999999999998</v>
      </c>
      <c r="G11" s="25">
        <f t="shared" si="5"/>
        <v>4.3608000000000002</v>
      </c>
      <c r="H11" s="25">
        <f t="shared" si="1"/>
        <v>5.6689999999999996</v>
      </c>
      <c r="I11" s="25">
        <f t="shared" si="1"/>
        <v>7.6314000000000002</v>
      </c>
      <c r="J11" s="25">
        <f t="shared" si="1"/>
        <v>10.901999999999999</v>
      </c>
      <c r="K11" s="25">
        <f t="shared" si="1"/>
        <v>12.2102</v>
      </c>
      <c r="L11" s="26">
        <f t="shared" si="6"/>
        <v>188.85</v>
      </c>
      <c r="M11" s="25">
        <f t="shared" si="7"/>
        <v>1.1469</v>
      </c>
      <c r="N11" s="26">
        <f t="shared" si="8"/>
        <v>377.71</v>
      </c>
      <c r="O11" s="25">
        <f t="shared" si="9"/>
        <v>2.2938000000000001</v>
      </c>
      <c r="P11" s="26">
        <f t="shared" si="10"/>
        <v>566.55999999999995</v>
      </c>
      <c r="Q11" s="25">
        <f t="shared" si="11"/>
        <v>3.4407000000000001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19878.63</v>
      </c>
      <c r="C12" s="23">
        <f t="shared" si="0"/>
        <v>1656.55</v>
      </c>
      <c r="D12" s="23">
        <f t="shared" si="2"/>
        <v>43892.02</v>
      </c>
      <c r="E12" s="23">
        <f t="shared" si="3"/>
        <v>3657.67</v>
      </c>
      <c r="F12" s="24">
        <f t="shared" si="4"/>
        <v>22.212599999999998</v>
      </c>
      <c r="G12" s="25">
        <f t="shared" si="5"/>
        <v>4.4424999999999999</v>
      </c>
      <c r="H12" s="25">
        <f t="shared" si="1"/>
        <v>5.7752999999999997</v>
      </c>
      <c r="I12" s="25">
        <f t="shared" si="1"/>
        <v>7.7744</v>
      </c>
      <c r="J12" s="25">
        <f t="shared" si="1"/>
        <v>11.106299999999999</v>
      </c>
      <c r="K12" s="25">
        <f t="shared" si="1"/>
        <v>12.4391</v>
      </c>
      <c r="L12" s="26">
        <f t="shared" si="6"/>
        <v>192.39</v>
      </c>
      <c r="M12" s="25">
        <f t="shared" si="7"/>
        <v>1.1684000000000001</v>
      </c>
      <c r="N12" s="26">
        <f t="shared" si="8"/>
        <v>384.79</v>
      </c>
      <c r="O12" s="25">
        <f t="shared" si="9"/>
        <v>2.3368000000000002</v>
      </c>
      <c r="P12" s="26">
        <f t="shared" si="10"/>
        <v>577.17999999999995</v>
      </c>
      <c r="Q12" s="25">
        <f t="shared" si="11"/>
        <v>3.5051000000000001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20244.25</v>
      </c>
      <c r="C13" s="23">
        <f t="shared" si="0"/>
        <v>1687.02</v>
      </c>
      <c r="D13" s="23">
        <f t="shared" si="2"/>
        <v>44699.3</v>
      </c>
      <c r="E13" s="23">
        <f t="shared" si="3"/>
        <v>3724.94</v>
      </c>
      <c r="F13" s="24">
        <f t="shared" si="4"/>
        <v>22.621099999999998</v>
      </c>
      <c r="G13" s="25">
        <f t="shared" si="5"/>
        <v>4.5242000000000004</v>
      </c>
      <c r="H13" s="25">
        <f t="shared" si="1"/>
        <v>5.8815</v>
      </c>
      <c r="I13" s="25">
        <f t="shared" si="1"/>
        <v>7.9173999999999998</v>
      </c>
      <c r="J13" s="25">
        <f t="shared" si="1"/>
        <v>11.310600000000001</v>
      </c>
      <c r="K13" s="25">
        <f t="shared" si="1"/>
        <v>12.6678</v>
      </c>
      <c r="L13" s="26">
        <f t="shared" si="6"/>
        <v>195.93</v>
      </c>
      <c r="M13" s="25">
        <f t="shared" si="7"/>
        <v>1.1899</v>
      </c>
      <c r="N13" s="26">
        <f t="shared" si="8"/>
        <v>391.86</v>
      </c>
      <c r="O13" s="25">
        <f t="shared" si="9"/>
        <v>2.3797000000000001</v>
      </c>
      <c r="P13" s="26">
        <f t="shared" si="10"/>
        <v>587.79999999999995</v>
      </c>
      <c r="Q13" s="25">
        <f t="shared" si="11"/>
        <v>3.5695999999999999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20609.89</v>
      </c>
      <c r="C14" s="23">
        <f t="shared" si="0"/>
        <v>1717.49</v>
      </c>
      <c r="D14" s="23">
        <f t="shared" si="2"/>
        <v>45506.64</v>
      </c>
      <c r="E14" s="23">
        <f t="shared" si="3"/>
        <v>3792.22</v>
      </c>
      <c r="F14" s="24">
        <f t="shared" si="4"/>
        <v>23.029699999999998</v>
      </c>
      <c r="G14" s="25">
        <f t="shared" si="5"/>
        <v>4.6059000000000001</v>
      </c>
      <c r="H14" s="25">
        <f t="shared" si="1"/>
        <v>5.9877000000000002</v>
      </c>
      <c r="I14" s="25">
        <f t="shared" si="1"/>
        <v>8.0603999999999996</v>
      </c>
      <c r="J14" s="25">
        <f t="shared" si="1"/>
        <v>11.514900000000001</v>
      </c>
      <c r="K14" s="25">
        <f t="shared" si="1"/>
        <v>12.896599999999999</v>
      </c>
      <c r="L14" s="26">
        <f t="shared" si="6"/>
        <v>199.47</v>
      </c>
      <c r="M14" s="25">
        <f t="shared" si="7"/>
        <v>1.2114</v>
      </c>
      <c r="N14" s="26">
        <f t="shared" si="8"/>
        <v>398.94</v>
      </c>
      <c r="O14" s="25">
        <f t="shared" si="9"/>
        <v>2.4226999999999999</v>
      </c>
      <c r="P14" s="26">
        <f t="shared" si="10"/>
        <v>598.41</v>
      </c>
      <c r="Q14" s="25">
        <f t="shared" si="11"/>
        <v>3.6341000000000001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20975.54</v>
      </c>
      <c r="C15" s="23">
        <f t="shared" si="0"/>
        <v>1747.96</v>
      </c>
      <c r="D15" s="23">
        <f t="shared" si="2"/>
        <v>46313.99</v>
      </c>
      <c r="E15" s="23">
        <f t="shared" si="3"/>
        <v>3859.5</v>
      </c>
      <c r="F15" s="24">
        <f t="shared" si="4"/>
        <v>23.438300000000002</v>
      </c>
      <c r="G15" s="25">
        <f t="shared" si="5"/>
        <v>4.6877000000000004</v>
      </c>
      <c r="H15" s="25">
        <f t="shared" si="1"/>
        <v>6.0940000000000003</v>
      </c>
      <c r="I15" s="25">
        <f t="shared" si="1"/>
        <v>8.2034000000000002</v>
      </c>
      <c r="J15" s="25">
        <f t="shared" si="1"/>
        <v>11.719200000000001</v>
      </c>
      <c r="K15" s="25">
        <f t="shared" si="1"/>
        <v>13.125400000000001</v>
      </c>
      <c r="L15" s="26">
        <f t="shared" si="6"/>
        <v>203.01</v>
      </c>
      <c r="M15" s="25">
        <f t="shared" si="7"/>
        <v>1.2329000000000001</v>
      </c>
      <c r="N15" s="26">
        <f t="shared" si="8"/>
        <v>406.02</v>
      </c>
      <c r="O15" s="25">
        <f t="shared" si="9"/>
        <v>2.4657</v>
      </c>
      <c r="P15" s="26">
        <f t="shared" si="10"/>
        <v>609.03</v>
      </c>
      <c r="Q15" s="25">
        <f t="shared" si="11"/>
        <v>3.6985999999999999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21341.15</v>
      </c>
      <c r="C16" s="23">
        <f t="shared" si="0"/>
        <v>1778.43</v>
      </c>
      <c r="D16" s="23">
        <f t="shared" si="2"/>
        <v>47121.26</v>
      </c>
      <c r="E16" s="23">
        <f t="shared" si="3"/>
        <v>3926.77</v>
      </c>
      <c r="F16" s="24">
        <f t="shared" si="4"/>
        <v>23.846800000000002</v>
      </c>
      <c r="G16" s="25">
        <f t="shared" si="5"/>
        <v>4.7694000000000001</v>
      </c>
      <c r="H16" s="25">
        <f t="shared" si="1"/>
        <v>6.2001999999999997</v>
      </c>
      <c r="I16" s="25">
        <f t="shared" si="1"/>
        <v>8.3463999999999992</v>
      </c>
      <c r="J16" s="25">
        <f t="shared" si="1"/>
        <v>11.923400000000001</v>
      </c>
      <c r="K16" s="25">
        <f t="shared" si="1"/>
        <v>13.354200000000001</v>
      </c>
      <c r="L16" s="26">
        <f t="shared" si="6"/>
        <v>206.55</v>
      </c>
      <c r="M16" s="25">
        <f t="shared" si="7"/>
        <v>1.2543</v>
      </c>
      <c r="N16" s="26">
        <f t="shared" si="8"/>
        <v>413.1</v>
      </c>
      <c r="O16" s="25">
        <f t="shared" si="9"/>
        <v>2.5087000000000002</v>
      </c>
      <c r="P16" s="26">
        <f t="shared" si="10"/>
        <v>619.64</v>
      </c>
      <c r="Q16" s="25">
        <f t="shared" si="11"/>
        <v>3.7629999999999999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21706.799999999999</v>
      </c>
      <c r="C17" s="23">
        <f t="shared" si="0"/>
        <v>1808.9</v>
      </c>
      <c r="D17" s="23">
        <f t="shared" si="2"/>
        <v>47928.61</v>
      </c>
      <c r="E17" s="23">
        <f t="shared" si="3"/>
        <v>3994.05</v>
      </c>
      <c r="F17" s="24">
        <f t="shared" si="4"/>
        <v>24.255400000000002</v>
      </c>
      <c r="G17" s="25">
        <f t="shared" si="5"/>
        <v>4.8510999999999997</v>
      </c>
      <c r="H17" s="25">
        <f t="shared" si="1"/>
        <v>6.3064</v>
      </c>
      <c r="I17" s="25">
        <f t="shared" si="1"/>
        <v>8.4893999999999998</v>
      </c>
      <c r="J17" s="25">
        <f t="shared" si="1"/>
        <v>12.127700000000001</v>
      </c>
      <c r="K17" s="25">
        <f t="shared" si="1"/>
        <v>13.583</v>
      </c>
      <c r="L17" s="26">
        <f t="shared" si="6"/>
        <v>210.09</v>
      </c>
      <c r="M17" s="25">
        <f t="shared" si="7"/>
        <v>1.2758</v>
      </c>
      <c r="N17" s="26">
        <f t="shared" si="8"/>
        <v>420.17</v>
      </c>
      <c r="O17" s="25">
        <f t="shared" si="9"/>
        <v>2.5516999999999999</v>
      </c>
      <c r="P17" s="26">
        <f t="shared" si="10"/>
        <v>630.26</v>
      </c>
      <c r="Q17" s="25">
        <f t="shared" si="11"/>
        <v>3.8275000000000001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22072.39</v>
      </c>
      <c r="C18" s="23">
        <f t="shared" si="0"/>
        <v>1839.37</v>
      </c>
      <c r="D18" s="23">
        <f t="shared" si="2"/>
        <v>48735.839999999997</v>
      </c>
      <c r="E18" s="23">
        <f t="shared" si="3"/>
        <v>4061.32</v>
      </c>
      <c r="F18" s="24">
        <f t="shared" si="4"/>
        <v>24.663900000000002</v>
      </c>
      <c r="G18" s="25">
        <f t="shared" si="5"/>
        <v>4.9328000000000003</v>
      </c>
      <c r="H18" s="25">
        <f t="shared" si="1"/>
        <v>6.4126000000000003</v>
      </c>
      <c r="I18" s="25">
        <f t="shared" si="1"/>
        <v>8.6324000000000005</v>
      </c>
      <c r="J18" s="25">
        <f t="shared" si="1"/>
        <v>12.332000000000001</v>
      </c>
      <c r="K18" s="25">
        <f t="shared" si="1"/>
        <v>13.8118</v>
      </c>
      <c r="L18" s="26">
        <f t="shared" si="6"/>
        <v>213.63</v>
      </c>
      <c r="M18" s="25">
        <f t="shared" si="7"/>
        <v>1.2972999999999999</v>
      </c>
      <c r="N18" s="26">
        <f t="shared" si="8"/>
        <v>427.25</v>
      </c>
      <c r="O18" s="25">
        <f t="shared" si="9"/>
        <v>2.5945999999999998</v>
      </c>
      <c r="P18" s="26">
        <f t="shared" si="10"/>
        <v>640.88</v>
      </c>
      <c r="Q18" s="25">
        <f t="shared" si="11"/>
        <v>3.8919999999999999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22432.79</v>
      </c>
      <c r="C19" s="23">
        <f t="shared" si="0"/>
        <v>1869.4</v>
      </c>
      <c r="D19" s="23">
        <f t="shared" si="2"/>
        <v>49531.6</v>
      </c>
      <c r="E19" s="23">
        <f t="shared" si="3"/>
        <v>4127.63</v>
      </c>
      <c r="F19" s="24">
        <f t="shared" si="4"/>
        <v>25.066600000000001</v>
      </c>
      <c r="G19" s="25">
        <f t="shared" si="5"/>
        <v>5.0133000000000001</v>
      </c>
      <c r="H19" s="25">
        <f t="shared" si="1"/>
        <v>6.5172999999999996</v>
      </c>
      <c r="I19" s="25">
        <f t="shared" si="1"/>
        <v>8.7733000000000008</v>
      </c>
      <c r="J19" s="25">
        <f t="shared" si="1"/>
        <v>12.533300000000001</v>
      </c>
      <c r="K19" s="25">
        <f t="shared" si="1"/>
        <v>14.0373</v>
      </c>
      <c r="L19" s="26">
        <f t="shared" si="6"/>
        <v>217.11</v>
      </c>
      <c r="M19" s="25">
        <f t="shared" si="7"/>
        <v>1.3185</v>
      </c>
      <c r="N19" s="26">
        <f t="shared" si="8"/>
        <v>434.23</v>
      </c>
      <c r="O19" s="25">
        <f t="shared" si="9"/>
        <v>2.637</v>
      </c>
      <c r="P19" s="26">
        <f t="shared" si="10"/>
        <v>651.34</v>
      </c>
      <c r="Q19" s="25">
        <f t="shared" si="11"/>
        <v>3.9554999999999998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22791.27</v>
      </c>
      <c r="C20" s="23">
        <f t="shared" si="0"/>
        <v>1899.27</v>
      </c>
      <c r="D20" s="23">
        <f t="shared" si="2"/>
        <v>50323.12</v>
      </c>
      <c r="E20" s="23">
        <f t="shared" si="3"/>
        <v>4193.59</v>
      </c>
      <c r="F20" s="24">
        <f t="shared" si="4"/>
        <v>25.467199999999998</v>
      </c>
      <c r="G20" s="25">
        <f t="shared" si="5"/>
        <v>5.0933999999999999</v>
      </c>
      <c r="H20" s="25">
        <f t="shared" si="1"/>
        <v>6.6215000000000002</v>
      </c>
      <c r="I20" s="25">
        <f t="shared" si="1"/>
        <v>8.9135000000000009</v>
      </c>
      <c r="J20" s="25">
        <f t="shared" si="1"/>
        <v>12.733599999999999</v>
      </c>
      <c r="K20" s="25">
        <f t="shared" si="1"/>
        <v>14.2616</v>
      </c>
      <c r="L20" s="26">
        <f t="shared" si="6"/>
        <v>220.58</v>
      </c>
      <c r="M20" s="25">
        <f t="shared" si="7"/>
        <v>1.3395999999999999</v>
      </c>
      <c r="N20" s="26">
        <f t="shared" si="8"/>
        <v>441.17</v>
      </c>
      <c r="O20" s="25">
        <f t="shared" si="9"/>
        <v>2.6791</v>
      </c>
      <c r="P20" s="26">
        <f t="shared" si="10"/>
        <v>661.75</v>
      </c>
      <c r="Q20" s="25">
        <f t="shared" si="11"/>
        <v>4.0186999999999999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23149.71</v>
      </c>
      <c r="C21" s="23">
        <f t="shared" si="0"/>
        <v>1929.14</v>
      </c>
      <c r="D21" s="23">
        <f t="shared" si="2"/>
        <v>51114.559999999998</v>
      </c>
      <c r="E21" s="23">
        <f t="shared" si="3"/>
        <v>4259.55</v>
      </c>
      <c r="F21" s="24">
        <f t="shared" si="4"/>
        <v>25.867699999999999</v>
      </c>
      <c r="G21" s="25">
        <f t="shared" si="5"/>
        <v>5.1734999999999998</v>
      </c>
      <c r="H21" s="25">
        <f t="shared" si="1"/>
        <v>6.7256</v>
      </c>
      <c r="I21" s="25">
        <f t="shared" si="1"/>
        <v>9.0536999999999992</v>
      </c>
      <c r="J21" s="25">
        <f t="shared" si="1"/>
        <v>12.9339</v>
      </c>
      <c r="K21" s="25">
        <f t="shared" si="1"/>
        <v>14.485900000000001</v>
      </c>
      <c r="L21" s="26">
        <f t="shared" si="6"/>
        <v>224.05</v>
      </c>
      <c r="M21" s="25">
        <f t="shared" si="7"/>
        <v>1.3606</v>
      </c>
      <c r="N21" s="26">
        <f t="shared" si="8"/>
        <v>448.1</v>
      </c>
      <c r="O21" s="25">
        <f t="shared" si="9"/>
        <v>2.7212999999999998</v>
      </c>
      <c r="P21" s="26">
        <f t="shared" si="10"/>
        <v>672.16</v>
      </c>
      <c r="Q21" s="25">
        <f t="shared" si="11"/>
        <v>4.0819000000000001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23508.19</v>
      </c>
      <c r="C22" s="23">
        <f t="shared" si="0"/>
        <v>1959.02</v>
      </c>
      <c r="D22" s="23">
        <f t="shared" si="2"/>
        <v>51906.080000000002</v>
      </c>
      <c r="E22" s="23">
        <f t="shared" si="3"/>
        <v>4325.51</v>
      </c>
      <c r="F22" s="24">
        <f t="shared" si="4"/>
        <v>26.2683</v>
      </c>
      <c r="G22" s="25">
        <f t="shared" si="5"/>
        <v>5.2537000000000003</v>
      </c>
      <c r="H22" s="25">
        <f t="shared" si="5"/>
        <v>6.8297999999999996</v>
      </c>
      <c r="I22" s="25">
        <f t="shared" si="5"/>
        <v>9.1938999999999993</v>
      </c>
      <c r="J22" s="25">
        <f t="shared" si="5"/>
        <v>13.1342</v>
      </c>
      <c r="K22" s="25">
        <f t="shared" si="5"/>
        <v>14.7102</v>
      </c>
      <c r="L22" s="26">
        <f t="shared" si="6"/>
        <v>227.52</v>
      </c>
      <c r="M22" s="25">
        <f t="shared" si="7"/>
        <v>1.3816999999999999</v>
      </c>
      <c r="N22" s="26">
        <f t="shared" si="8"/>
        <v>455.04</v>
      </c>
      <c r="O22" s="25">
        <f t="shared" si="9"/>
        <v>2.7633999999999999</v>
      </c>
      <c r="P22" s="26">
        <f t="shared" si="10"/>
        <v>682.57</v>
      </c>
      <c r="Q22" s="25">
        <f t="shared" si="11"/>
        <v>4.1451000000000002</v>
      </c>
      <c r="R22" s="26">
        <f t="shared" si="12"/>
        <v>0</v>
      </c>
      <c r="S22" s="26">
        <f t="shared" si="13"/>
        <v>0</v>
      </c>
    </row>
    <row r="23" spans="1:24" s="10" customFormat="1" x14ac:dyDescent="0.3">
      <c r="A23" s="40">
        <v>31</v>
      </c>
      <c r="B23" s="6">
        <v>23866.68</v>
      </c>
      <c r="C23" s="23">
        <f t="shared" si="0"/>
        <v>1988.89</v>
      </c>
      <c r="D23" s="23">
        <f t="shared" si="2"/>
        <v>52697.63</v>
      </c>
      <c r="E23" s="23">
        <f t="shared" si="3"/>
        <v>4391.47</v>
      </c>
      <c r="F23" s="24">
        <f t="shared" si="4"/>
        <v>26.668800000000001</v>
      </c>
      <c r="G23" s="25">
        <f t="shared" si="5"/>
        <v>5.3338000000000001</v>
      </c>
      <c r="H23" s="25">
        <f t="shared" si="5"/>
        <v>6.9339000000000004</v>
      </c>
      <c r="I23" s="25">
        <f t="shared" si="5"/>
        <v>9.3340999999999994</v>
      </c>
      <c r="J23" s="25">
        <f t="shared" si="5"/>
        <v>13.3344</v>
      </c>
      <c r="K23" s="25">
        <f t="shared" si="5"/>
        <v>14.9345</v>
      </c>
      <c r="L23" s="26">
        <f t="shared" si="6"/>
        <v>230.99</v>
      </c>
      <c r="M23" s="25">
        <f t="shared" si="7"/>
        <v>1.4028</v>
      </c>
      <c r="N23" s="26">
        <f t="shared" si="8"/>
        <v>461.98</v>
      </c>
      <c r="O23" s="25">
        <f t="shared" si="9"/>
        <v>2.8056000000000001</v>
      </c>
      <c r="P23" s="26">
        <f t="shared" si="10"/>
        <v>692.97</v>
      </c>
      <c r="Q23" s="25">
        <f t="shared" si="11"/>
        <v>4.2083000000000004</v>
      </c>
      <c r="R23" s="26">
        <f t="shared" si="12"/>
        <v>0</v>
      </c>
      <c r="S23" s="26">
        <f t="shared" si="13"/>
        <v>0</v>
      </c>
    </row>
    <row r="24" spans="1:24" s="14" customFormat="1" x14ac:dyDescent="0.3">
      <c r="A24" s="39" t="s">
        <v>23</v>
      </c>
      <c r="B24" s="33"/>
      <c r="C24" s="29"/>
      <c r="D24" s="29"/>
      <c r="E24" s="28"/>
      <c r="F24" s="28"/>
      <c r="H24" s="27" t="s">
        <v>19</v>
      </c>
      <c r="I24" s="27"/>
      <c r="J24" s="27"/>
      <c r="K24" s="27"/>
      <c r="L24" s="27"/>
      <c r="M24" s="10"/>
      <c r="N24" s="27" t="s">
        <v>20</v>
      </c>
      <c r="O24" s="27"/>
      <c r="P24" s="27"/>
      <c r="Q24" s="27"/>
      <c r="R24" s="30"/>
      <c r="S24" s="17"/>
      <c r="T24" s="10"/>
      <c r="U24" s="10"/>
      <c r="V24" s="10"/>
      <c r="X24" s="10"/>
    </row>
    <row r="25" spans="1:24" s="10" customFormat="1" x14ac:dyDescent="0.3">
      <c r="A25" s="39" t="s">
        <v>21</v>
      </c>
      <c r="B25" s="34"/>
      <c r="C25" s="30"/>
      <c r="D25" s="30"/>
      <c r="E25" s="27"/>
      <c r="F25" s="27"/>
      <c r="H25" s="27" t="s">
        <v>22</v>
      </c>
      <c r="I25" s="27"/>
      <c r="J25" s="27"/>
      <c r="K25" s="27"/>
      <c r="L25" s="27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  <row r="35" spans="1:19" s="10" customFormat="1" x14ac:dyDescent="0.3">
      <c r="A35" s="37"/>
      <c r="B35" s="35"/>
      <c r="C35" s="15"/>
      <c r="D35" s="15"/>
      <c r="R35" s="15"/>
      <c r="S3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X33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0" width="7.5546875" customWidth="1"/>
    <col min="11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4" t="s">
        <v>45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18689.11</v>
      </c>
      <c r="C6" s="23">
        <f t="shared" ref="C6:C21" si="0">ROUND($B6/12,2)</f>
        <v>1557.43</v>
      </c>
      <c r="D6" s="23">
        <f>ROUND($B6*$M$1/100,2)</f>
        <v>41265.550000000003</v>
      </c>
      <c r="E6" s="23">
        <f>ROUND(($B6*$M$1/100)/12,2)</f>
        <v>3438.8</v>
      </c>
      <c r="F6" s="24">
        <f>ROUND(($B6*$M$1/100)/1976,4)</f>
        <v>20.883400000000002</v>
      </c>
      <c r="G6" s="25">
        <f>ROUND($F6*G$4,4)</f>
        <v>4.1767000000000003</v>
      </c>
      <c r="H6" s="25">
        <f t="shared" ref="H6:K21" si="1">ROUND($F6*H$4,4)</f>
        <v>5.4297000000000004</v>
      </c>
      <c r="I6" s="25">
        <f t="shared" si="1"/>
        <v>7.3091999999999997</v>
      </c>
      <c r="J6" s="25">
        <f t="shared" si="1"/>
        <v>10.441700000000001</v>
      </c>
      <c r="K6" s="25">
        <f t="shared" si="1"/>
        <v>11.694699999999999</v>
      </c>
      <c r="L6" s="26">
        <f>ROUND($E6*L$4,2)</f>
        <v>180.88</v>
      </c>
      <c r="M6" s="25">
        <f>ROUND($F6*L$4,4)</f>
        <v>1.0985</v>
      </c>
      <c r="N6" s="26">
        <f>ROUND($E6*N$4,2)</f>
        <v>361.76</v>
      </c>
      <c r="O6" s="25">
        <f>ROUND($F6*N$4,4)</f>
        <v>2.1968999999999999</v>
      </c>
      <c r="P6" s="26">
        <f>ROUND($E6*P$4,2)</f>
        <v>542.64</v>
      </c>
      <c r="Q6" s="25">
        <f>ROUND($F6*P$4,4)</f>
        <v>3.2953999999999999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19909.02</v>
      </c>
      <c r="C7" s="23">
        <f t="shared" si="0"/>
        <v>1659.09</v>
      </c>
      <c r="D7" s="23">
        <f t="shared" ref="D7:D21" si="2">ROUND($B7*$M$1/100,2)</f>
        <v>43959.12</v>
      </c>
      <c r="E7" s="23">
        <f t="shared" ref="E7:E21" si="3">ROUND(($B7*$M$1/100)/12,2)</f>
        <v>3663.26</v>
      </c>
      <c r="F7" s="24">
        <f t="shared" ref="F7:F21" si="4">ROUND(($B7*$M$1/100)/1976,4)</f>
        <v>22.246500000000001</v>
      </c>
      <c r="G7" s="25">
        <f t="shared" ref="G7:G21" si="5">ROUND($F7*G$4,4)</f>
        <v>4.4493</v>
      </c>
      <c r="H7" s="25">
        <f t="shared" si="1"/>
        <v>5.7840999999999996</v>
      </c>
      <c r="I7" s="25">
        <f t="shared" si="1"/>
        <v>7.7862999999999998</v>
      </c>
      <c r="J7" s="25">
        <f t="shared" si="1"/>
        <v>11.1233</v>
      </c>
      <c r="K7" s="25">
        <f t="shared" si="1"/>
        <v>12.458</v>
      </c>
      <c r="L7" s="26">
        <f t="shared" ref="L7:L21" si="6">ROUND($E7*L$4,2)</f>
        <v>192.69</v>
      </c>
      <c r="M7" s="25">
        <f t="shared" ref="M7:M21" si="7">ROUND($F7*L$4,4)</f>
        <v>1.1701999999999999</v>
      </c>
      <c r="N7" s="26">
        <f t="shared" ref="N7:N21" si="8">ROUND($E7*N$4,2)</f>
        <v>385.37</v>
      </c>
      <c r="O7" s="25">
        <f t="shared" ref="O7:O21" si="9">ROUND($F7*N$4,4)</f>
        <v>2.3403</v>
      </c>
      <c r="P7" s="26">
        <f t="shared" ref="P7:P21" si="10">ROUND($E7*P$4,2)</f>
        <v>578.05999999999995</v>
      </c>
      <c r="Q7" s="25">
        <f t="shared" ref="Q7:Q21" si="11">ROUND($F7*P$4,4)</f>
        <v>3.5105</v>
      </c>
      <c r="R7" s="26">
        <f t="shared" ref="R7:R21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26">
        <f t="shared" ref="S7:S21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20457.490000000002</v>
      </c>
      <c r="C8" s="23">
        <f t="shared" si="0"/>
        <v>1704.79</v>
      </c>
      <c r="D8" s="23">
        <f t="shared" si="2"/>
        <v>45170.14</v>
      </c>
      <c r="E8" s="23">
        <f t="shared" si="3"/>
        <v>3764.18</v>
      </c>
      <c r="F8" s="24">
        <f t="shared" si="4"/>
        <v>22.859400000000001</v>
      </c>
      <c r="G8" s="25">
        <f t="shared" si="5"/>
        <v>4.5719000000000003</v>
      </c>
      <c r="H8" s="25">
        <f t="shared" si="1"/>
        <v>5.9433999999999996</v>
      </c>
      <c r="I8" s="25">
        <f t="shared" si="1"/>
        <v>8.0007999999999999</v>
      </c>
      <c r="J8" s="25">
        <f t="shared" si="1"/>
        <v>11.4297</v>
      </c>
      <c r="K8" s="25">
        <f t="shared" si="1"/>
        <v>12.801299999999999</v>
      </c>
      <c r="L8" s="26">
        <f t="shared" si="6"/>
        <v>198</v>
      </c>
      <c r="M8" s="25">
        <f t="shared" si="7"/>
        <v>1.2023999999999999</v>
      </c>
      <c r="N8" s="26">
        <f t="shared" si="8"/>
        <v>395.99</v>
      </c>
      <c r="O8" s="25">
        <f t="shared" si="9"/>
        <v>2.4047999999999998</v>
      </c>
      <c r="P8" s="26">
        <f t="shared" si="10"/>
        <v>593.99</v>
      </c>
      <c r="Q8" s="25">
        <f t="shared" si="11"/>
        <v>3.6072000000000002</v>
      </c>
      <c r="R8" s="26">
        <f t="shared" si="12"/>
        <v>0</v>
      </c>
      <c r="S8" s="26">
        <f t="shared" si="13"/>
        <v>0</v>
      </c>
    </row>
    <row r="9" spans="1:19" s="10" customFormat="1" x14ac:dyDescent="0.3">
      <c r="A9" s="40">
        <v>5</v>
      </c>
      <c r="B9" s="6">
        <v>21005.95</v>
      </c>
      <c r="C9" s="23">
        <f t="shared" si="0"/>
        <v>1750.5</v>
      </c>
      <c r="D9" s="23">
        <f t="shared" si="2"/>
        <v>46381.14</v>
      </c>
      <c r="E9" s="23">
        <f t="shared" si="3"/>
        <v>3865.09</v>
      </c>
      <c r="F9" s="24">
        <f t="shared" si="4"/>
        <v>23.472200000000001</v>
      </c>
      <c r="G9" s="25">
        <f t="shared" si="5"/>
        <v>4.6943999999999999</v>
      </c>
      <c r="H9" s="25">
        <f t="shared" si="1"/>
        <v>6.1028000000000002</v>
      </c>
      <c r="I9" s="25">
        <f t="shared" si="1"/>
        <v>8.2152999999999992</v>
      </c>
      <c r="J9" s="25">
        <f t="shared" si="1"/>
        <v>11.7361</v>
      </c>
      <c r="K9" s="25">
        <f t="shared" si="1"/>
        <v>13.144399999999999</v>
      </c>
      <c r="L9" s="26">
        <f t="shared" si="6"/>
        <v>203.3</v>
      </c>
      <c r="M9" s="25">
        <f t="shared" si="7"/>
        <v>1.2345999999999999</v>
      </c>
      <c r="N9" s="26">
        <f t="shared" si="8"/>
        <v>406.61</v>
      </c>
      <c r="O9" s="25">
        <f t="shared" si="9"/>
        <v>2.4693000000000001</v>
      </c>
      <c r="P9" s="26">
        <f t="shared" si="10"/>
        <v>609.91</v>
      </c>
      <c r="Q9" s="25">
        <f t="shared" si="11"/>
        <v>3.7039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23418.75</v>
      </c>
      <c r="C10" s="23">
        <f t="shared" si="0"/>
        <v>1951.56</v>
      </c>
      <c r="D10" s="23">
        <f t="shared" si="2"/>
        <v>51708.6</v>
      </c>
      <c r="E10" s="23">
        <f t="shared" si="3"/>
        <v>4309.05</v>
      </c>
      <c r="F10" s="24">
        <f t="shared" si="4"/>
        <v>26.168299999999999</v>
      </c>
      <c r="G10" s="25">
        <f t="shared" si="5"/>
        <v>5.2336999999999998</v>
      </c>
      <c r="H10" s="25">
        <f t="shared" si="1"/>
        <v>6.8037999999999998</v>
      </c>
      <c r="I10" s="25">
        <f t="shared" si="1"/>
        <v>9.1588999999999992</v>
      </c>
      <c r="J10" s="25">
        <f t="shared" si="1"/>
        <v>13.084199999999999</v>
      </c>
      <c r="K10" s="25">
        <f t="shared" si="1"/>
        <v>14.654199999999999</v>
      </c>
      <c r="L10" s="26">
        <f t="shared" si="6"/>
        <v>226.66</v>
      </c>
      <c r="M10" s="25">
        <f t="shared" si="7"/>
        <v>1.3765000000000001</v>
      </c>
      <c r="N10" s="26">
        <f t="shared" si="8"/>
        <v>453.31</v>
      </c>
      <c r="O10" s="25">
        <f t="shared" si="9"/>
        <v>2.7528999999999999</v>
      </c>
      <c r="P10" s="26">
        <f t="shared" si="10"/>
        <v>679.97</v>
      </c>
      <c r="Q10" s="25">
        <f t="shared" si="11"/>
        <v>4.1294000000000004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23956.46</v>
      </c>
      <c r="C11" s="23">
        <f t="shared" si="0"/>
        <v>1996.37</v>
      </c>
      <c r="D11" s="23">
        <f t="shared" si="2"/>
        <v>52895.86</v>
      </c>
      <c r="E11" s="23">
        <f t="shared" si="3"/>
        <v>4407.99</v>
      </c>
      <c r="F11" s="24">
        <f t="shared" si="4"/>
        <v>26.769200000000001</v>
      </c>
      <c r="G11" s="25">
        <f t="shared" si="5"/>
        <v>5.3537999999999997</v>
      </c>
      <c r="H11" s="25">
        <f t="shared" si="1"/>
        <v>6.96</v>
      </c>
      <c r="I11" s="25">
        <f t="shared" si="1"/>
        <v>9.3691999999999993</v>
      </c>
      <c r="J11" s="25">
        <f t="shared" si="1"/>
        <v>13.384600000000001</v>
      </c>
      <c r="K11" s="25">
        <f t="shared" si="1"/>
        <v>14.9908</v>
      </c>
      <c r="L11" s="26">
        <f t="shared" si="6"/>
        <v>231.86</v>
      </c>
      <c r="M11" s="25">
        <f t="shared" si="7"/>
        <v>1.4080999999999999</v>
      </c>
      <c r="N11" s="26">
        <f t="shared" si="8"/>
        <v>463.72</v>
      </c>
      <c r="O11" s="25">
        <f t="shared" si="9"/>
        <v>2.8161</v>
      </c>
      <c r="P11" s="26">
        <f t="shared" si="10"/>
        <v>695.58</v>
      </c>
      <c r="Q11" s="25">
        <f t="shared" si="11"/>
        <v>4.2241999999999997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24314.93</v>
      </c>
      <c r="C12" s="23">
        <f t="shared" si="0"/>
        <v>2026.24</v>
      </c>
      <c r="D12" s="23">
        <f t="shared" si="2"/>
        <v>53687.37</v>
      </c>
      <c r="E12" s="23">
        <f t="shared" si="3"/>
        <v>4473.95</v>
      </c>
      <c r="F12" s="24">
        <f t="shared" si="4"/>
        <v>27.169699999999999</v>
      </c>
      <c r="G12" s="25">
        <f t="shared" si="5"/>
        <v>5.4339000000000004</v>
      </c>
      <c r="H12" s="25">
        <f t="shared" si="1"/>
        <v>7.0640999999999998</v>
      </c>
      <c r="I12" s="25">
        <f t="shared" si="1"/>
        <v>9.5093999999999994</v>
      </c>
      <c r="J12" s="25">
        <f t="shared" si="1"/>
        <v>13.584899999999999</v>
      </c>
      <c r="K12" s="25">
        <f t="shared" si="1"/>
        <v>15.215</v>
      </c>
      <c r="L12" s="26">
        <f t="shared" si="6"/>
        <v>235.33</v>
      </c>
      <c r="M12" s="25">
        <f t="shared" si="7"/>
        <v>1.4291</v>
      </c>
      <c r="N12" s="26">
        <f t="shared" si="8"/>
        <v>470.66</v>
      </c>
      <c r="O12" s="25">
        <f t="shared" si="9"/>
        <v>2.8582999999999998</v>
      </c>
      <c r="P12" s="26">
        <f t="shared" si="10"/>
        <v>705.99</v>
      </c>
      <c r="Q12" s="25">
        <f t="shared" si="11"/>
        <v>4.2873999999999999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24852.67</v>
      </c>
      <c r="C13" s="23">
        <f t="shared" si="0"/>
        <v>2071.06</v>
      </c>
      <c r="D13" s="23">
        <f t="shared" si="2"/>
        <v>54874.7</v>
      </c>
      <c r="E13" s="23">
        <f t="shared" si="3"/>
        <v>4572.8900000000003</v>
      </c>
      <c r="F13" s="24">
        <f t="shared" si="4"/>
        <v>27.770600000000002</v>
      </c>
      <c r="G13" s="25">
        <f t="shared" si="5"/>
        <v>5.5541</v>
      </c>
      <c r="H13" s="25">
        <f t="shared" si="1"/>
        <v>7.2203999999999997</v>
      </c>
      <c r="I13" s="25">
        <f t="shared" si="1"/>
        <v>9.7196999999999996</v>
      </c>
      <c r="J13" s="25">
        <f t="shared" si="1"/>
        <v>13.885300000000001</v>
      </c>
      <c r="K13" s="25">
        <f t="shared" si="1"/>
        <v>15.551500000000001</v>
      </c>
      <c r="L13" s="26">
        <f t="shared" si="6"/>
        <v>240.53</v>
      </c>
      <c r="M13" s="25">
        <f t="shared" si="7"/>
        <v>1.4607000000000001</v>
      </c>
      <c r="N13" s="26">
        <f t="shared" si="8"/>
        <v>481.07</v>
      </c>
      <c r="O13" s="25">
        <f t="shared" si="9"/>
        <v>2.9215</v>
      </c>
      <c r="P13" s="26">
        <f t="shared" si="10"/>
        <v>721.6</v>
      </c>
      <c r="Q13" s="25">
        <f t="shared" si="11"/>
        <v>4.3822000000000001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25390.37</v>
      </c>
      <c r="C14" s="23">
        <f t="shared" si="0"/>
        <v>2115.86</v>
      </c>
      <c r="D14" s="23">
        <f t="shared" si="2"/>
        <v>56061.94</v>
      </c>
      <c r="E14" s="23">
        <f t="shared" si="3"/>
        <v>4671.83</v>
      </c>
      <c r="F14" s="24">
        <f t="shared" si="4"/>
        <v>28.371400000000001</v>
      </c>
      <c r="G14" s="25">
        <f t="shared" si="5"/>
        <v>5.6742999999999997</v>
      </c>
      <c r="H14" s="25">
        <f t="shared" si="1"/>
        <v>7.3765999999999998</v>
      </c>
      <c r="I14" s="25">
        <f t="shared" si="1"/>
        <v>9.93</v>
      </c>
      <c r="J14" s="25">
        <f t="shared" si="1"/>
        <v>14.185700000000001</v>
      </c>
      <c r="K14" s="25">
        <f t="shared" si="1"/>
        <v>15.888</v>
      </c>
      <c r="L14" s="26">
        <f t="shared" si="6"/>
        <v>245.74</v>
      </c>
      <c r="M14" s="25">
        <f t="shared" si="7"/>
        <v>1.4923</v>
      </c>
      <c r="N14" s="26">
        <f t="shared" si="8"/>
        <v>491.48</v>
      </c>
      <c r="O14" s="25">
        <f t="shared" si="9"/>
        <v>2.9847000000000001</v>
      </c>
      <c r="P14" s="26">
        <f t="shared" si="10"/>
        <v>737.21</v>
      </c>
      <c r="Q14" s="25">
        <f t="shared" si="11"/>
        <v>4.4770000000000003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25928.11</v>
      </c>
      <c r="C15" s="23">
        <f t="shared" si="0"/>
        <v>2160.6799999999998</v>
      </c>
      <c r="D15" s="23">
        <f t="shared" si="2"/>
        <v>57249.27</v>
      </c>
      <c r="E15" s="23">
        <f t="shared" si="3"/>
        <v>4770.7700000000004</v>
      </c>
      <c r="F15" s="24">
        <f t="shared" si="4"/>
        <v>28.972300000000001</v>
      </c>
      <c r="G15" s="25">
        <f t="shared" si="5"/>
        <v>5.7945000000000002</v>
      </c>
      <c r="H15" s="25">
        <f t="shared" si="1"/>
        <v>7.5327999999999999</v>
      </c>
      <c r="I15" s="25">
        <f t="shared" si="1"/>
        <v>10.1403</v>
      </c>
      <c r="J15" s="25">
        <f t="shared" si="1"/>
        <v>14.4862</v>
      </c>
      <c r="K15" s="25">
        <f t="shared" si="1"/>
        <v>16.224499999999999</v>
      </c>
      <c r="L15" s="26">
        <f t="shared" si="6"/>
        <v>250.94</v>
      </c>
      <c r="M15" s="25">
        <f t="shared" si="7"/>
        <v>1.5239</v>
      </c>
      <c r="N15" s="26">
        <f t="shared" si="8"/>
        <v>501.89</v>
      </c>
      <c r="O15" s="25">
        <f t="shared" si="9"/>
        <v>3.0478999999999998</v>
      </c>
      <c r="P15" s="26">
        <f t="shared" si="10"/>
        <v>752.83</v>
      </c>
      <c r="Q15" s="25">
        <f t="shared" si="11"/>
        <v>4.5717999999999996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26465.82</v>
      </c>
      <c r="C16" s="23">
        <f t="shared" si="0"/>
        <v>2205.4899999999998</v>
      </c>
      <c r="D16" s="23">
        <f t="shared" si="2"/>
        <v>58436.53</v>
      </c>
      <c r="E16" s="23">
        <f t="shared" si="3"/>
        <v>4869.71</v>
      </c>
      <c r="F16" s="24">
        <f t="shared" si="4"/>
        <v>29.5731</v>
      </c>
      <c r="G16" s="25">
        <f t="shared" si="5"/>
        <v>5.9146000000000001</v>
      </c>
      <c r="H16" s="25">
        <f t="shared" si="1"/>
        <v>7.6890000000000001</v>
      </c>
      <c r="I16" s="25">
        <f t="shared" si="1"/>
        <v>10.3506</v>
      </c>
      <c r="J16" s="25">
        <f t="shared" si="1"/>
        <v>14.7866</v>
      </c>
      <c r="K16" s="25">
        <f t="shared" si="1"/>
        <v>16.5609</v>
      </c>
      <c r="L16" s="26">
        <f t="shared" si="6"/>
        <v>256.14999999999998</v>
      </c>
      <c r="M16" s="25">
        <f t="shared" si="7"/>
        <v>1.5555000000000001</v>
      </c>
      <c r="N16" s="26">
        <f t="shared" si="8"/>
        <v>512.29</v>
      </c>
      <c r="O16" s="25">
        <f t="shared" si="9"/>
        <v>3.1111</v>
      </c>
      <c r="P16" s="26">
        <f t="shared" si="10"/>
        <v>768.44</v>
      </c>
      <c r="Q16" s="25">
        <f t="shared" si="11"/>
        <v>4.6665999999999999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27003.52</v>
      </c>
      <c r="C17" s="23">
        <f t="shared" si="0"/>
        <v>2250.29</v>
      </c>
      <c r="D17" s="23">
        <f t="shared" si="2"/>
        <v>59623.77</v>
      </c>
      <c r="E17" s="23">
        <f t="shared" si="3"/>
        <v>4968.6499999999996</v>
      </c>
      <c r="F17" s="24">
        <f t="shared" si="4"/>
        <v>30.173999999999999</v>
      </c>
      <c r="G17" s="25">
        <f t="shared" si="5"/>
        <v>6.0347999999999997</v>
      </c>
      <c r="H17" s="25">
        <f t="shared" si="1"/>
        <v>7.8452000000000002</v>
      </c>
      <c r="I17" s="25">
        <f t="shared" si="1"/>
        <v>10.5609</v>
      </c>
      <c r="J17" s="25">
        <f t="shared" si="1"/>
        <v>15.087</v>
      </c>
      <c r="K17" s="25">
        <f t="shared" si="1"/>
        <v>16.897400000000001</v>
      </c>
      <c r="L17" s="26">
        <f t="shared" si="6"/>
        <v>261.35000000000002</v>
      </c>
      <c r="M17" s="25">
        <f t="shared" si="7"/>
        <v>1.5871999999999999</v>
      </c>
      <c r="N17" s="26">
        <f t="shared" si="8"/>
        <v>522.70000000000005</v>
      </c>
      <c r="O17" s="25">
        <f t="shared" si="9"/>
        <v>3.1743000000000001</v>
      </c>
      <c r="P17" s="26">
        <f t="shared" si="10"/>
        <v>784.05</v>
      </c>
      <c r="Q17" s="25">
        <f t="shared" si="11"/>
        <v>4.7614999999999998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27541.29</v>
      </c>
      <c r="C18" s="23">
        <f t="shared" si="0"/>
        <v>2295.11</v>
      </c>
      <c r="D18" s="23">
        <f t="shared" si="2"/>
        <v>60811.17</v>
      </c>
      <c r="E18" s="23">
        <f t="shared" si="3"/>
        <v>5067.6000000000004</v>
      </c>
      <c r="F18" s="24">
        <f t="shared" si="4"/>
        <v>30.774899999999999</v>
      </c>
      <c r="G18" s="25">
        <f t="shared" si="5"/>
        <v>6.1550000000000002</v>
      </c>
      <c r="H18" s="25">
        <f t="shared" si="1"/>
        <v>8.0015000000000001</v>
      </c>
      <c r="I18" s="25">
        <f t="shared" si="1"/>
        <v>10.7712</v>
      </c>
      <c r="J18" s="25">
        <f t="shared" si="1"/>
        <v>15.387499999999999</v>
      </c>
      <c r="K18" s="25">
        <f t="shared" si="1"/>
        <v>17.233899999999998</v>
      </c>
      <c r="L18" s="26">
        <f t="shared" si="6"/>
        <v>266.56</v>
      </c>
      <c r="M18" s="25">
        <f t="shared" si="7"/>
        <v>1.6188</v>
      </c>
      <c r="N18" s="26">
        <f t="shared" si="8"/>
        <v>533.11</v>
      </c>
      <c r="O18" s="25">
        <f t="shared" si="9"/>
        <v>3.2374999999999998</v>
      </c>
      <c r="P18" s="26">
        <f t="shared" si="10"/>
        <v>799.67</v>
      </c>
      <c r="Q18" s="25">
        <f t="shared" si="11"/>
        <v>4.8563000000000001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28078.99</v>
      </c>
      <c r="C19" s="23">
        <f t="shared" si="0"/>
        <v>2339.92</v>
      </c>
      <c r="D19" s="23">
        <f t="shared" si="2"/>
        <v>61998.41</v>
      </c>
      <c r="E19" s="23">
        <f t="shared" si="3"/>
        <v>5166.53</v>
      </c>
      <c r="F19" s="24">
        <f t="shared" si="4"/>
        <v>31.375699999999998</v>
      </c>
      <c r="G19" s="25">
        <f t="shared" si="5"/>
        <v>6.2751000000000001</v>
      </c>
      <c r="H19" s="25">
        <f t="shared" si="1"/>
        <v>8.1577000000000002</v>
      </c>
      <c r="I19" s="25">
        <f t="shared" si="1"/>
        <v>10.9815</v>
      </c>
      <c r="J19" s="25">
        <f t="shared" si="1"/>
        <v>15.687900000000001</v>
      </c>
      <c r="K19" s="25">
        <f t="shared" si="1"/>
        <v>17.570399999999999</v>
      </c>
      <c r="L19" s="26">
        <f t="shared" si="6"/>
        <v>271.76</v>
      </c>
      <c r="M19" s="25">
        <f t="shared" si="7"/>
        <v>1.6504000000000001</v>
      </c>
      <c r="N19" s="26">
        <f t="shared" si="8"/>
        <v>543.52</v>
      </c>
      <c r="O19" s="25">
        <f t="shared" si="9"/>
        <v>3.3007</v>
      </c>
      <c r="P19" s="26">
        <f t="shared" si="10"/>
        <v>815.28</v>
      </c>
      <c r="Q19" s="25">
        <f t="shared" si="11"/>
        <v>4.9511000000000003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28616.73</v>
      </c>
      <c r="C20" s="23">
        <f t="shared" si="0"/>
        <v>2384.73</v>
      </c>
      <c r="D20" s="23">
        <f t="shared" si="2"/>
        <v>63185.74</v>
      </c>
      <c r="E20" s="23">
        <f t="shared" si="3"/>
        <v>5265.48</v>
      </c>
      <c r="F20" s="24">
        <f t="shared" si="4"/>
        <v>31.976600000000001</v>
      </c>
      <c r="G20" s="25">
        <f t="shared" si="5"/>
        <v>6.3952999999999998</v>
      </c>
      <c r="H20" s="25">
        <f t="shared" si="1"/>
        <v>8.3139000000000003</v>
      </c>
      <c r="I20" s="25">
        <f t="shared" si="1"/>
        <v>11.191800000000001</v>
      </c>
      <c r="J20" s="25">
        <f t="shared" si="1"/>
        <v>15.988300000000001</v>
      </c>
      <c r="K20" s="25">
        <f t="shared" si="1"/>
        <v>17.9069</v>
      </c>
      <c r="L20" s="26">
        <f t="shared" si="6"/>
        <v>276.95999999999998</v>
      </c>
      <c r="M20" s="25">
        <f t="shared" si="7"/>
        <v>1.6819999999999999</v>
      </c>
      <c r="N20" s="26">
        <f t="shared" si="8"/>
        <v>553.92999999999995</v>
      </c>
      <c r="O20" s="25">
        <f t="shared" si="9"/>
        <v>3.3639000000000001</v>
      </c>
      <c r="P20" s="26">
        <f t="shared" si="10"/>
        <v>830.89</v>
      </c>
      <c r="Q20" s="25">
        <f t="shared" si="11"/>
        <v>5.0458999999999996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29154.43</v>
      </c>
      <c r="C21" s="23">
        <f t="shared" si="0"/>
        <v>2429.54</v>
      </c>
      <c r="D21" s="23">
        <f t="shared" si="2"/>
        <v>64372.98</v>
      </c>
      <c r="E21" s="23">
        <f t="shared" si="3"/>
        <v>5364.42</v>
      </c>
      <c r="F21" s="24">
        <f t="shared" si="4"/>
        <v>32.577399999999997</v>
      </c>
      <c r="G21" s="25">
        <f t="shared" si="5"/>
        <v>6.5155000000000003</v>
      </c>
      <c r="H21" s="25">
        <f t="shared" si="1"/>
        <v>8.4701000000000004</v>
      </c>
      <c r="I21" s="25">
        <f t="shared" si="1"/>
        <v>11.402100000000001</v>
      </c>
      <c r="J21" s="25">
        <f t="shared" si="1"/>
        <v>16.288699999999999</v>
      </c>
      <c r="K21" s="25">
        <f t="shared" si="1"/>
        <v>18.243300000000001</v>
      </c>
      <c r="L21" s="26">
        <f t="shared" si="6"/>
        <v>282.17</v>
      </c>
      <c r="M21" s="25">
        <f t="shared" si="7"/>
        <v>1.7136</v>
      </c>
      <c r="N21" s="26">
        <f t="shared" si="8"/>
        <v>564.34</v>
      </c>
      <c r="O21" s="25">
        <f t="shared" si="9"/>
        <v>3.4270999999999998</v>
      </c>
      <c r="P21" s="26">
        <f t="shared" si="10"/>
        <v>846.51</v>
      </c>
      <c r="Q21" s="25">
        <f t="shared" si="11"/>
        <v>5.1406999999999998</v>
      </c>
      <c r="R21" s="26">
        <f t="shared" si="12"/>
        <v>0</v>
      </c>
      <c r="S21" s="26">
        <f t="shared" si="13"/>
        <v>0</v>
      </c>
    </row>
    <row r="22" spans="1:24" s="14" customFormat="1" x14ac:dyDescent="0.3">
      <c r="A22" s="39" t="s">
        <v>23</v>
      </c>
      <c r="B22" s="33"/>
      <c r="C22" s="29"/>
      <c r="D22" s="29"/>
      <c r="E22" s="28"/>
      <c r="F22" s="28"/>
      <c r="H22" s="27" t="s">
        <v>19</v>
      </c>
      <c r="I22" s="27"/>
      <c r="J22" s="27"/>
      <c r="K22" s="27"/>
      <c r="L22" s="27"/>
      <c r="M22" s="10"/>
      <c r="N22" s="27" t="s">
        <v>20</v>
      </c>
      <c r="O22" s="27"/>
      <c r="P22" s="27"/>
      <c r="Q22" s="27"/>
      <c r="R22" s="30"/>
      <c r="S22" s="17"/>
      <c r="T22" s="10"/>
      <c r="U22" s="10"/>
      <c r="V22" s="10"/>
      <c r="X22" s="10"/>
    </row>
    <row r="23" spans="1:24" s="10" customFormat="1" x14ac:dyDescent="0.3">
      <c r="A23" s="39" t="s">
        <v>21</v>
      </c>
      <c r="B23" s="34"/>
      <c r="C23" s="30"/>
      <c r="D23" s="30"/>
      <c r="E23" s="27"/>
      <c r="F23" s="27"/>
      <c r="H23" s="27" t="s">
        <v>22</v>
      </c>
      <c r="I23" s="27"/>
      <c r="J23" s="27"/>
      <c r="K23" s="27"/>
      <c r="L23" s="27"/>
      <c r="R23" s="15"/>
      <c r="S23" s="17"/>
    </row>
    <row r="24" spans="1:24" s="10" customFormat="1" x14ac:dyDescent="0.3">
      <c r="A24" s="37"/>
      <c r="B24" s="35"/>
      <c r="C24" s="15"/>
      <c r="D24" s="15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R5 A6 C6:R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X34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46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18704.240000000002</v>
      </c>
      <c r="C6" s="23">
        <f t="shared" ref="C6:C22" si="0">ROUND($B6/12,2)</f>
        <v>1558.69</v>
      </c>
      <c r="D6" s="23">
        <f>ROUND($B6*$M$1/100,2)</f>
        <v>41298.959999999999</v>
      </c>
      <c r="E6" s="23">
        <f>ROUND(($B6*$M$1/100)/12,2)</f>
        <v>3441.58</v>
      </c>
      <c r="F6" s="24">
        <f>ROUND(($B6*$M$1/100)/1976,4)</f>
        <v>20.900300000000001</v>
      </c>
      <c r="G6" s="25">
        <f>ROUND($F6*G$4,4)</f>
        <v>4.1801000000000004</v>
      </c>
      <c r="H6" s="25">
        <f t="shared" ref="H6:K21" si="1">ROUND($F6*H$4,4)</f>
        <v>5.4340999999999999</v>
      </c>
      <c r="I6" s="25">
        <f t="shared" si="1"/>
        <v>7.3151000000000002</v>
      </c>
      <c r="J6" s="25">
        <f t="shared" si="1"/>
        <v>10.450200000000001</v>
      </c>
      <c r="K6" s="25">
        <f t="shared" si="1"/>
        <v>11.7042</v>
      </c>
      <c r="L6" s="26">
        <f>ROUND($E6*L$4,2)</f>
        <v>181.03</v>
      </c>
      <c r="M6" s="25">
        <f>ROUND($F6*L$4,4)</f>
        <v>1.0993999999999999</v>
      </c>
      <c r="N6" s="26">
        <f>ROUND($E6*N$4,2)</f>
        <v>362.05</v>
      </c>
      <c r="O6" s="25">
        <f>ROUND($F6*N$4,4)</f>
        <v>2.1987000000000001</v>
      </c>
      <c r="P6" s="26">
        <f>ROUND($E6*P$4,2)</f>
        <v>543.08000000000004</v>
      </c>
      <c r="Q6" s="25">
        <f>ROUND($F6*P$4,4)</f>
        <v>3.2980999999999998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19604.310000000001</v>
      </c>
      <c r="C7" s="23">
        <f t="shared" si="0"/>
        <v>1633.69</v>
      </c>
      <c r="D7" s="23">
        <f t="shared" ref="D7:D22" si="2">ROUND($B7*$M$1/100,2)</f>
        <v>43286.32</v>
      </c>
      <c r="E7" s="23">
        <f t="shared" ref="E7:E22" si="3">ROUND(($B7*$M$1/100)/12,2)</f>
        <v>3607.19</v>
      </c>
      <c r="F7" s="24">
        <f t="shared" ref="F7:F22" si="4">ROUND(($B7*$M$1/100)/1976,4)</f>
        <v>21.905999999999999</v>
      </c>
      <c r="G7" s="25">
        <f t="shared" ref="G7:K22" si="5">ROUND($F7*G$4,4)</f>
        <v>4.3811999999999998</v>
      </c>
      <c r="H7" s="25">
        <f t="shared" si="1"/>
        <v>5.6955999999999998</v>
      </c>
      <c r="I7" s="25">
        <f t="shared" si="1"/>
        <v>7.6670999999999996</v>
      </c>
      <c r="J7" s="25">
        <f t="shared" si="1"/>
        <v>10.952999999999999</v>
      </c>
      <c r="K7" s="25">
        <f t="shared" si="1"/>
        <v>12.2674</v>
      </c>
      <c r="L7" s="26">
        <f t="shared" ref="L7:L22" si="6">ROUND($E7*L$4,2)</f>
        <v>189.74</v>
      </c>
      <c r="M7" s="25">
        <f t="shared" ref="M7:M22" si="7">ROUND($F7*L$4,4)</f>
        <v>1.1523000000000001</v>
      </c>
      <c r="N7" s="26">
        <f t="shared" ref="N7:N22" si="8">ROUND($E7*N$4,2)</f>
        <v>379.48</v>
      </c>
      <c r="O7" s="25">
        <f t="shared" ref="O7:O22" si="9">ROUND($F7*N$4,4)</f>
        <v>2.3045</v>
      </c>
      <c r="P7" s="26">
        <f t="shared" ref="P7:P22" si="10">ROUND($E7*P$4,2)</f>
        <v>569.21</v>
      </c>
      <c r="Q7" s="25">
        <f t="shared" ref="Q7:Q22" si="11">ROUND($F7*P$4,4)</f>
        <v>3.4567999999999999</v>
      </c>
      <c r="R7" s="2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2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19969.96</v>
      </c>
      <c r="C8" s="23">
        <f t="shared" si="0"/>
        <v>1664.16</v>
      </c>
      <c r="D8" s="23">
        <f t="shared" si="2"/>
        <v>44093.67</v>
      </c>
      <c r="E8" s="23">
        <f t="shared" si="3"/>
        <v>3674.47</v>
      </c>
      <c r="F8" s="24">
        <f t="shared" si="4"/>
        <v>22.314599999999999</v>
      </c>
      <c r="G8" s="25">
        <f t="shared" si="5"/>
        <v>4.4629000000000003</v>
      </c>
      <c r="H8" s="25">
        <f t="shared" si="1"/>
        <v>5.8018000000000001</v>
      </c>
      <c r="I8" s="25">
        <f t="shared" si="1"/>
        <v>7.8101000000000003</v>
      </c>
      <c r="J8" s="25">
        <f t="shared" si="1"/>
        <v>11.157299999999999</v>
      </c>
      <c r="K8" s="25">
        <f t="shared" si="1"/>
        <v>12.4962</v>
      </c>
      <c r="L8" s="26">
        <f t="shared" si="6"/>
        <v>193.28</v>
      </c>
      <c r="M8" s="25">
        <f t="shared" si="7"/>
        <v>1.1737</v>
      </c>
      <c r="N8" s="26">
        <f t="shared" si="8"/>
        <v>386.55</v>
      </c>
      <c r="O8" s="25">
        <f t="shared" si="9"/>
        <v>2.3475000000000001</v>
      </c>
      <c r="P8" s="26">
        <f t="shared" si="10"/>
        <v>579.83000000000004</v>
      </c>
      <c r="Q8" s="25">
        <f t="shared" si="11"/>
        <v>3.5211999999999999</v>
      </c>
      <c r="R8" s="26">
        <f t="shared" si="12"/>
        <v>0</v>
      </c>
      <c r="S8" s="26">
        <f t="shared" si="13"/>
        <v>0</v>
      </c>
    </row>
    <row r="9" spans="1:19" s="10" customFormat="1" x14ac:dyDescent="0.3">
      <c r="A9" s="40">
        <v>5</v>
      </c>
      <c r="B9" s="6">
        <v>20701.29</v>
      </c>
      <c r="C9" s="23">
        <f t="shared" si="0"/>
        <v>1725.11</v>
      </c>
      <c r="D9" s="23">
        <f t="shared" si="2"/>
        <v>45708.45</v>
      </c>
      <c r="E9" s="23">
        <f t="shared" si="3"/>
        <v>3809.04</v>
      </c>
      <c r="F9" s="24">
        <f t="shared" si="4"/>
        <v>23.131799999999998</v>
      </c>
      <c r="G9" s="25">
        <f t="shared" si="5"/>
        <v>4.6264000000000003</v>
      </c>
      <c r="H9" s="25">
        <f t="shared" si="1"/>
        <v>6.0143000000000004</v>
      </c>
      <c r="I9" s="25">
        <f t="shared" si="1"/>
        <v>8.0960999999999999</v>
      </c>
      <c r="J9" s="25">
        <f t="shared" si="1"/>
        <v>11.565899999999999</v>
      </c>
      <c r="K9" s="25">
        <f t="shared" si="1"/>
        <v>12.953799999999999</v>
      </c>
      <c r="L9" s="26">
        <f t="shared" si="6"/>
        <v>200.36</v>
      </c>
      <c r="M9" s="25">
        <f t="shared" si="7"/>
        <v>1.2166999999999999</v>
      </c>
      <c r="N9" s="26">
        <f t="shared" si="8"/>
        <v>400.71</v>
      </c>
      <c r="O9" s="25">
        <f t="shared" si="9"/>
        <v>2.4335</v>
      </c>
      <c r="P9" s="26">
        <f t="shared" si="10"/>
        <v>601.07000000000005</v>
      </c>
      <c r="Q9" s="25">
        <f t="shared" si="11"/>
        <v>3.6501999999999999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21432.63</v>
      </c>
      <c r="C10" s="23">
        <f t="shared" si="0"/>
        <v>1786.05</v>
      </c>
      <c r="D10" s="23">
        <f t="shared" si="2"/>
        <v>47323.25</v>
      </c>
      <c r="E10" s="23">
        <f t="shared" si="3"/>
        <v>3943.6</v>
      </c>
      <c r="F10" s="24">
        <f t="shared" si="4"/>
        <v>23.949000000000002</v>
      </c>
      <c r="G10" s="25">
        <f t="shared" si="5"/>
        <v>4.7897999999999996</v>
      </c>
      <c r="H10" s="25">
        <f t="shared" si="1"/>
        <v>6.2267000000000001</v>
      </c>
      <c r="I10" s="25">
        <f t="shared" si="1"/>
        <v>8.3821999999999992</v>
      </c>
      <c r="J10" s="25">
        <f t="shared" si="1"/>
        <v>11.974500000000001</v>
      </c>
      <c r="K10" s="25">
        <f t="shared" si="1"/>
        <v>13.4114</v>
      </c>
      <c r="L10" s="26">
        <f t="shared" si="6"/>
        <v>207.43</v>
      </c>
      <c r="M10" s="25">
        <f t="shared" si="7"/>
        <v>1.2597</v>
      </c>
      <c r="N10" s="26">
        <f t="shared" si="8"/>
        <v>414.87</v>
      </c>
      <c r="O10" s="25">
        <f t="shared" si="9"/>
        <v>2.5194000000000001</v>
      </c>
      <c r="P10" s="26">
        <f t="shared" si="10"/>
        <v>622.29999999999995</v>
      </c>
      <c r="Q10" s="25">
        <f t="shared" si="11"/>
        <v>3.7791999999999999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22072.560000000001</v>
      </c>
      <c r="C11" s="23">
        <f t="shared" si="0"/>
        <v>1839.38</v>
      </c>
      <c r="D11" s="23">
        <f t="shared" si="2"/>
        <v>48736.21</v>
      </c>
      <c r="E11" s="23">
        <f t="shared" si="3"/>
        <v>4061.35</v>
      </c>
      <c r="F11" s="24">
        <f t="shared" si="4"/>
        <v>24.664100000000001</v>
      </c>
      <c r="G11" s="25">
        <f t="shared" si="5"/>
        <v>4.9328000000000003</v>
      </c>
      <c r="H11" s="25">
        <f t="shared" si="1"/>
        <v>6.4127000000000001</v>
      </c>
      <c r="I11" s="25">
        <f t="shared" si="1"/>
        <v>8.6324000000000005</v>
      </c>
      <c r="J11" s="25">
        <f t="shared" si="1"/>
        <v>12.332100000000001</v>
      </c>
      <c r="K11" s="25">
        <f t="shared" si="1"/>
        <v>13.8119</v>
      </c>
      <c r="L11" s="26">
        <f t="shared" si="6"/>
        <v>213.63</v>
      </c>
      <c r="M11" s="25">
        <f t="shared" si="7"/>
        <v>1.2972999999999999</v>
      </c>
      <c r="N11" s="26">
        <f t="shared" si="8"/>
        <v>427.25</v>
      </c>
      <c r="O11" s="25">
        <f t="shared" si="9"/>
        <v>2.5947</v>
      </c>
      <c r="P11" s="26">
        <f t="shared" si="10"/>
        <v>640.88</v>
      </c>
      <c r="Q11" s="25">
        <f t="shared" si="11"/>
        <v>3.8919999999999999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22343.38</v>
      </c>
      <c r="C12" s="23">
        <f t="shared" si="0"/>
        <v>1861.95</v>
      </c>
      <c r="D12" s="23">
        <f t="shared" si="2"/>
        <v>49334.18</v>
      </c>
      <c r="E12" s="23">
        <f t="shared" si="3"/>
        <v>4111.18</v>
      </c>
      <c r="F12" s="24">
        <f t="shared" si="4"/>
        <v>24.966699999999999</v>
      </c>
      <c r="G12" s="25">
        <f t="shared" si="5"/>
        <v>4.9932999999999996</v>
      </c>
      <c r="H12" s="25">
        <f t="shared" si="1"/>
        <v>6.4912999999999998</v>
      </c>
      <c r="I12" s="25">
        <f t="shared" si="1"/>
        <v>8.7383000000000006</v>
      </c>
      <c r="J12" s="25">
        <f t="shared" si="1"/>
        <v>12.4834</v>
      </c>
      <c r="K12" s="25">
        <f t="shared" si="1"/>
        <v>13.981400000000001</v>
      </c>
      <c r="L12" s="26">
        <f t="shared" si="6"/>
        <v>216.25</v>
      </c>
      <c r="M12" s="25">
        <f t="shared" si="7"/>
        <v>1.3131999999999999</v>
      </c>
      <c r="N12" s="26">
        <f t="shared" si="8"/>
        <v>432.5</v>
      </c>
      <c r="O12" s="25">
        <f t="shared" si="9"/>
        <v>2.6265000000000001</v>
      </c>
      <c r="P12" s="26">
        <f t="shared" si="10"/>
        <v>648.74</v>
      </c>
      <c r="Q12" s="25">
        <f t="shared" si="11"/>
        <v>3.9397000000000002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22970.77</v>
      </c>
      <c r="C13" s="23">
        <f t="shared" si="0"/>
        <v>1914.23</v>
      </c>
      <c r="D13" s="23">
        <f t="shared" si="2"/>
        <v>50719.46</v>
      </c>
      <c r="E13" s="23">
        <f t="shared" si="3"/>
        <v>4226.62</v>
      </c>
      <c r="F13" s="24">
        <f t="shared" si="4"/>
        <v>25.6677</v>
      </c>
      <c r="G13" s="25">
        <f t="shared" si="5"/>
        <v>5.1334999999999997</v>
      </c>
      <c r="H13" s="25">
        <f t="shared" si="1"/>
        <v>6.6736000000000004</v>
      </c>
      <c r="I13" s="25">
        <f t="shared" si="1"/>
        <v>8.9837000000000007</v>
      </c>
      <c r="J13" s="25">
        <f t="shared" si="1"/>
        <v>12.8339</v>
      </c>
      <c r="K13" s="25">
        <f t="shared" si="1"/>
        <v>14.373900000000001</v>
      </c>
      <c r="L13" s="26">
        <f t="shared" si="6"/>
        <v>222.32</v>
      </c>
      <c r="M13" s="25">
        <f t="shared" si="7"/>
        <v>1.3501000000000001</v>
      </c>
      <c r="N13" s="26">
        <f t="shared" si="8"/>
        <v>444.64</v>
      </c>
      <c r="O13" s="25">
        <f t="shared" si="9"/>
        <v>2.7002000000000002</v>
      </c>
      <c r="P13" s="26">
        <f t="shared" si="10"/>
        <v>666.96</v>
      </c>
      <c r="Q13" s="25">
        <f t="shared" si="11"/>
        <v>4.0503999999999998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23598.13</v>
      </c>
      <c r="C14" s="23">
        <f t="shared" si="0"/>
        <v>1966.51</v>
      </c>
      <c r="D14" s="23">
        <f t="shared" si="2"/>
        <v>52104.67</v>
      </c>
      <c r="E14" s="23">
        <f t="shared" si="3"/>
        <v>4342.0600000000004</v>
      </c>
      <c r="F14" s="24">
        <f t="shared" si="4"/>
        <v>26.3688</v>
      </c>
      <c r="G14" s="25">
        <f t="shared" si="5"/>
        <v>5.2737999999999996</v>
      </c>
      <c r="H14" s="25">
        <f t="shared" si="1"/>
        <v>6.8559000000000001</v>
      </c>
      <c r="I14" s="25">
        <f t="shared" si="1"/>
        <v>9.2291000000000007</v>
      </c>
      <c r="J14" s="25">
        <f t="shared" si="1"/>
        <v>13.1844</v>
      </c>
      <c r="K14" s="25">
        <f t="shared" si="1"/>
        <v>14.766500000000001</v>
      </c>
      <c r="L14" s="26">
        <f t="shared" si="6"/>
        <v>228.39</v>
      </c>
      <c r="M14" s="25">
        <f t="shared" si="7"/>
        <v>1.387</v>
      </c>
      <c r="N14" s="26">
        <f t="shared" si="8"/>
        <v>456.78</v>
      </c>
      <c r="O14" s="25">
        <f t="shared" si="9"/>
        <v>2.774</v>
      </c>
      <c r="P14" s="26">
        <f t="shared" si="10"/>
        <v>685.18</v>
      </c>
      <c r="Q14" s="25">
        <f t="shared" si="11"/>
        <v>4.1609999999999996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24225.49</v>
      </c>
      <c r="C15" s="23">
        <f t="shared" si="0"/>
        <v>2018.79</v>
      </c>
      <c r="D15" s="23">
        <f t="shared" si="2"/>
        <v>53489.88</v>
      </c>
      <c r="E15" s="23">
        <f t="shared" si="3"/>
        <v>4457.49</v>
      </c>
      <c r="F15" s="24">
        <f t="shared" si="4"/>
        <v>27.069800000000001</v>
      </c>
      <c r="G15" s="25">
        <f t="shared" si="5"/>
        <v>5.4139999999999997</v>
      </c>
      <c r="H15" s="25">
        <f t="shared" si="1"/>
        <v>7.0381</v>
      </c>
      <c r="I15" s="25">
        <f t="shared" si="1"/>
        <v>9.4743999999999993</v>
      </c>
      <c r="J15" s="25">
        <f t="shared" si="1"/>
        <v>13.5349</v>
      </c>
      <c r="K15" s="25">
        <f t="shared" si="1"/>
        <v>15.1591</v>
      </c>
      <c r="L15" s="26">
        <f t="shared" si="6"/>
        <v>234.46</v>
      </c>
      <c r="M15" s="25">
        <f t="shared" si="7"/>
        <v>1.4238999999999999</v>
      </c>
      <c r="N15" s="26">
        <f t="shared" si="8"/>
        <v>468.93</v>
      </c>
      <c r="O15" s="25">
        <f t="shared" si="9"/>
        <v>2.8477000000000001</v>
      </c>
      <c r="P15" s="26">
        <f t="shared" si="10"/>
        <v>703.39</v>
      </c>
      <c r="Q15" s="25">
        <f t="shared" si="11"/>
        <v>4.2716000000000003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24852.880000000001</v>
      </c>
      <c r="C16" s="23">
        <f t="shared" si="0"/>
        <v>2071.0700000000002</v>
      </c>
      <c r="D16" s="23">
        <f t="shared" si="2"/>
        <v>54875.16</v>
      </c>
      <c r="E16" s="23">
        <f t="shared" si="3"/>
        <v>4572.93</v>
      </c>
      <c r="F16" s="24">
        <f t="shared" si="4"/>
        <v>27.770800000000001</v>
      </c>
      <c r="G16" s="25">
        <f t="shared" si="5"/>
        <v>5.5541999999999998</v>
      </c>
      <c r="H16" s="25">
        <f t="shared" si="1"/>
        <v>7.2203999999999997</v>
      </c>
      <c r="I16" s="25">
        <f t="shared" si="1"/>
        <v>9.7197999999999993</v>
      </c>
      <c r="J16" s="25">
        <f t="shared" si="1"/>
        <v>13.885400000000001</v>
      </c>
      <c r="K16" s="25">
        <f t="shared" si="1"/>
        <v>15.551600000000001</v>
      </c>
      <c r="L16" s="26">
        <f t="shared" si="6"/>
        <v>240.54</v>
      </c>
      <c r="M16" s="25">
        <f t="shared" si="7"/>
        <v>1.4607000000000001</v>
      </c>
      <c r="N16" s="26">
        <f t="shared" si="8"/>
        <v>481.07</v>
      </c>
      <c r="O16" s="25">
        <f t="shared" si="9"/>
        <v>2.9215</v>
      </c>
      <c r="P16" s="26">
        <f t="shared" si="10"/>
        <v>721.61</v>
      </c>
      <c r="Q16" s="25">
        <f t="shared" si="11"/>
        <v>4.3822000000000001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25480.27</v>
      </c>
      <c r="C17" s="23">
        <f t="shared" si="0"/>
        <v>2123.36</v>
      </c>
      <c r="D17" s="23">
        <f t="shared" si="2"/>
        <v>56260.44</v>
      </c>
      <c r="E17" s="23">
        <f t="shared" si="3"/>
        <v>4688.37</v>
      </c>
      <c r="F17" s="24">
        <f t="shared" si="4"/>
        <v>28.471900000000002</v>
      </c>
      <c r="G17" s="25">
        <f t="shared" si="5"/>
        <v>5.6943999999999999</v>
      </c>
      <c r="H17" s="25">
        <f t="shared" si="1"/>
        <v>7.4027000000000003</v>
      </c>
      <c r="I17" s="25">
        <f t="shared" si="1"/>
        <v>9.9651999999999994</v>
      </c>
      <c r="J17" s="25">
        <f t="shared" si="1"/>
        <v>14.236000000000001</v>
      </c>
      <c r="K17" s="25">
        <f t="shared" si="1"/>
        <v>15.9443</v>
      </c>
      <c r="L17" s="26">
        <f t="shared" si="6"/>
        <v>246.61</v>
      </c>
      <c r="M17" s="25">
        <f t="shared" si="7"/>
        <v>1.4976</v>
      </c>
      <c r="N17" s="26">
        <f t="shared" si="8"/>
        <v>493.22</v>
      </c>
      <c r="O17" s="25">
        <f t="shared" si="9"/>
        <v>2.9952000000000001</v>
      </c>
      <c r="P17" s="26">
        <f t="shared" si="10"/>
        <v>739.82</v>
      </c>
      <c r="Q17" s="25">
        <f t="shared" si="11"/>
        <v>4.4928999999999997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26107.61</v>
      </c>
      <c r="C18" s="23">
        <f t="shared" si="0"/>
        <v>2175.63</v>
      </c>
      <c r="D18" s="23">
        <f t="shared" si="2"/>
        <v>57645.599999999999</v>
      </c>
      <c r="E18" s="23">
        <f t="shared" si="3"/>
        <v>4803.8</v>
      </c>
      <c r="F18" s="24">
        <f t="shared" si="4"/>
        <v>29.172899999999998</v>
      </c>
      <c r="G18" s="25">
        <f t="shared" si="5"/>
        <v>5.8346</v>
      </c>
      <c r="H18" s="25">
        <f t="shared" si="1"/>
        <v>7.585</v>
      </c>
      <c r="I18" s="25">
        <f t="shared" si="1"/>
        <v>10.2105</v>
      </c>
      <c r="J18" s="25">
        <f t="shared" si="1"/>
        <v>14.586499999999999</v>
      </c>
      <c r="K18" s="25">
        <f t="shared" si="1"/>
        <v>16.3368</v>
      </c>
      <c r="L18" s="26">
        <f t="shared" si="6"/>
        <v>252.68</v>
      </c>
      <c r="M18" s="25">
        <f t="shared" si="7"/>
        <v>1.5345</v>
      </c>
      <c r="N18" s="26">
        <f t="shared" si="8"/>
        <v>505.36</v>
      </c>
      <c r="O18" s="25">
        <f t="shared" si="9"/>
        <v>3.069</v>
      </c>
      <c r="P18" s="26">
        <f t="shared" si="10"/>
        <v>758.04</v>
      </c>
      <c r="Q18" s="25">
        <f t="shared" si="11"/>
        <v>4.6035000000000004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26735</v>
      </c>
      <c r="C19" s="23">
        <f t="shared" si="0"/>
        <v>2227.92</v>
      </c>
      <c r="D19" s="23">
        <f t="shared" si="2"/>
        <v>59030.879999999997</v>
      </c>
      <c r="E19" s="23">
        <f t="shared" si="3"/>
        <v>4919.24</v>
      </c>
      <c r="F19" s="24">
        <f t="shared" si="4"/>
        <v>29.873899999999999</v>
      </c>
      <c r="G19" s="25">
        <f t="shared" si="5"/>
        <v>5.9748000000000001</v>
      </c>
      <c r="H19" s="25">
        <f t="shared" si="1"/>
        <v>7.7671999999999999</v>
      </c>
      <c r="I19" s="25">
        <f t="shared" si="1"/>
        <v>10.4559</v>
      </c>
      <c r="J19" s="25">
        <f t="shared" si="1"/>
        <v>14.936999999999999</v>
      </c>
      <c r="K19" s="25">
        <f t="shared" si="1"/>
        <v>16.729399999999998</v>
      </c>
      <c r="L19" s="26">
        <f t="shared" si="6"/>
        <v>258.75</v>
      </c>
      <c r="M19" s="25">
        <f t="shared" si="7"/>
        <v>1.5713999999999999</v>
      </c>
      <c r="N19" s="26">
        <f t="shared" si="8"/>
        <v>517.5</v>
      </c>
      <c r="O19" s="25">
        <f t="shared" si="9"/>
        <v>3.1427</v>
      </c>
      <c r="P19" s="26">
        <f t="shared" si="10"/>
        <v>776.26</v>
      </c>
      <c r="Q19" s="25">
        <f t="shared" si="11"/>
        <v>4.7141000000000002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27362.39</v>
      </c>
      <c r="C20" s="23">
        <f t="shared" si="0"/>
        <v>2280.1999999999998</v>
      </c>
      <c r="D20" s="23">
        <f t="shared" si="2"/>
        <v>60416.160000000003</v>
      </c>
      <c r="E20" s="23">
        <f t="shared" si="3"/>
        <v>5034.68</v>
      </c>
      <c r="F20" s="24">
        <f t="shared" si="4"/>
        <v>30.574999999999999</v>
      </c>
      <c r="G20" s="25">
        <f t="shared" si="5"/>
        <v>6.1150000000000002</v>
      </c>
      <c r="H20" s="25">
        <f t="shared" si="1"/>
        <v>7.9494999999999996</v>
      </c>
      <c r="I20" s="25">
        <f t="shared" si="1"/>
        <v>10.7013</v>
      </c>
      <c r="J20" s="25">
        <f t="shared" si="1"/>
        <v>15.2875</v>
      </c>
      <c r="K20" s="25">
        <f t="shared" si="1"/>
        <v>17.122</v>
      </c>
      <c r="L20" s="26">
        <f t="shared" si="6"/>
        <v>264.82</v>
      </c>
      <c r="M20" s="25">
        <f t="shared" si="7"/>
        <v>1.6082000000000001</v>
      </c>
      <c r="N20" s="26">
        <f t="shared" si="8"/>
        <v>529.65</v>
      </c>
      <c r="O20" s="25">
        <f t="shared" si="9"/>
        <v>3.2164999999999999</v>
      </c>
      <c r="P20" s="26">
        <f t="shared" si="10"/>
        <v>794.47</v>
      </c>
      <c r="Q20" s="25">
        <f t="shared" si="11"/>
        <v>4.8247</v>
      </c>
      <c r="R20" s="26">
        <f t="shared" si="12"/>
        <v>0</v>
      </c>
      <c r="S20" s="26">
        <f t="shared" si="13"/>
        <v>0</v>
      </c>
      <c r="U20"/>
    </row>
    <row r="21" spans="1:24" s="10" customFormat="1" x14ac:dyDescent="0.3">
      <c r="A21" s="40">
        <v>27</v>
      </c>
      <c r="B21" s="6">
        <v>27989.73</v>
      </c>
      <c r="C21" s="23">
        <f t="shared" si="0"/>
        <v>2332.48</v>
      </c>
      <c r="D21" s="23">
        <f t="shared" si="2"/>
        <v>61801.32</v>
      </c>
      <c r="E21" s="23">
        <f t="shared" si="3"/>
        <v>5150.1099999999997</v>
      </c>
      <c r="F21" s="24">
        <f t="shared" si="4"/>
        <v>31.276</v>
      </c>
      <c r="G21" s="25">
        <f t="shared" si="5"/>
        <v>6.2552000000000003</v>
      </c>
      <c r="H21" s="25">
        <f t="shared" si="1"/>
        <v>8.1318000000000001</v>
      </c>
      <c r="I21" s="25">
        <f t="shared" si="1"/>
        <v>10.9466</v>
      </c>
      <c r="J21" s="25">
        <f t="shared" si="1"/>
        <v>15.638</v>
      </c>
      <c r="K21" s="25">
        <f t="shared" si="1"/>
        <v>17.514600000000002</v>
      </c>
      <c r="L21" s="26">
        <f t="shared" si="6"/>
        <v>270.89999999999998</v>
      </c>
      <c r="M21" s="25">
        <f t="shared" si="7"/>
        <v>1.6451</v>
      </c>
      <c r="N21" s="26">
        <f t="shared" si="8"/>
        <v>541.79</v>
      </c>
      <c r="O21" s="25">
        <f t="shared" si="9"/>
        <v>3.2902</v>
      </c>
      <c r="P21" s="26">
        <f t="shared" si="10"/>
        <v>812.69</v>
      </c>
      <c r="Q21" s="25">
        <f t="shared" si="11"/>
        <v>4.9353999999999996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28617.14</v>
      </c>
      <c r="C22" s="23">
        <f t="shared" si="0"/>
        <v>2384.7600000000002</v>
      </c>
      <c r="D22" s="23">
        <f t="shared" si="2"/>
        <v>63186.65</v>
      </c>
      <c r="E22" s="23">
        <f t="shared" si="3"/>
        <v>5265.55</v>
      </c>
      <c r="F22" s="24">
        <f t="shared" si="4"/>
        <v>31.977</v>
      </c>
      <c r="G22" s="25">
        <f t="shared" si="5"/>
        <v>6.3954000000000004</v>
      </c>
      <c r="H22" s="25">
        <f t="shared" si="5"/>
        <v>8.3140000000000001</v>
      </c>
      <c r="I22" s="25">
        <f t="shared" si="5"/>
        <v>11.192</v>
      </c>
      <c r="J22" s="25">
        <f t="shared" si="5"/>
        <v>15.9885</v>
      </c>
      <c r="K22" s="25">
        <f t="shared" si="5"/>
        <v>17.9071</v>
      </c>
      <c r="L22" s="26">
        <f t="shared" si="6"/>
        <v>276.97000000000003</v>
      </c>
      <c r="M22" s="25">
        <f t="shared" si="7"/>
        <v>1.6819999999999999</v>
      </c>
      <c r="N22" s="26">
        <f t="shared" si="8"/>
        <v>553.94000000000005</v>
      </c>
      <c r="O22" s="25">
        <f t="shared" si="9"/>
        <v>3.3639999999999999</v>
      </c>
      <c r="P22" s="26">
        <f t="shared" si="10"/>
        <v>830.9</v>
      </c>
      <c r="Q22" s="25">
        <f t="shared" si="11"/>
        <v>5.0460000000000003</v>
      </c>
      <c r="R22" s="26">
        <f t="shared" si="12"/>
        <v>0</v>
      </c>
      <c r="S22" s="26">
        <f t="shared" si="13"/>
        <v>0</v>
      </c>
    </row>
    <row r="23" spans="1:24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30"/>
      <c r="S23" s="17"/>
      <c r="T23" s="10"/>
      <c r="U23" s="10"/>
      <c r="V23" s="10"/>
      <c r="X23" s="10"/>
    </row>
    <row r="24" spans="1:24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X35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47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18704.240000000002</v>
      </c>
      <c r="C6" s="23">
        <f t="shared" ref="C6:C23" si="0">ROUND($B6/12,2)</f>
        <v>1558.69</v>
      </c>
      <c r="D6" s="23">
        <f>ROUND($B6*$M$1/100,2)</f>
        <v>41298.959999999999</v>
      </c>
      <c r="E6" s="23">
        <f>ROUND(($B6*$M$1/100)/12,2)</f>
        <v>3441.58</v>
      </c>
      <c r="F6" s="24">
        <f>ROUND(($B6*$M$1/100)/1976,4)</f>
        <v>20.900300000000001</v>
      </c>
      <c r="G6" s="25">
        <f>ROUND($F6*G$4,4)</f>
        <v>4.1801000000000004</v>
      </c>
      <c r="H6" s="25">
        <f t="shared" ref="H6:K21" si="1">ROUND($F6*H$4,4)</f>
        <v>5.4340999999999999</v>
      </c>
      <c r="I6" s="25">
        <f t="shared" si="1"/>
        <v>7.3151000000000002</v>
      </c>
      <c r="J6" s="25">
        <f t="shared" si="1"/>
        <v>10.450200000000001</v>
      </c>
      <c r="K6" s="25">
        <f t="shared" si="1"/>
        <v>11.7042</v>
      </c>
      <c r="L6" s="26">
        <f>ROUND($E6*L$4,2)</f>
        <v>181.03</v>
      </c>
      <c r="M6" s="25">
        <f>ROUND($F6*L$4,4)</f>
        <v>1.0993999999999999</v>
      </c>
      <c r="N6" s="26">
        <f>ROUND($E6*N$4,2)</f>
        <v>362.05</v>
      </c>
      <c r="O6" s="25">
        <f>ROUND($F6*N$4,4)</f>
        <v>2.1987000000000001</v>
      </c>
      <c r="P6" s="26">
        <f>ROUND($E6*P$4,2)</f>
        <v>543.08000000000004</v>
      </c>
      <c r="Q6" s="25">
        <f>ROUND($F6*P$4,4)</f>
        <v>3.2980999999999998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19878.53</v>
      </c>
      <c r="C7" s="23">
        <f t="shared" si="0"/>
        <v>1656.54</v>
      </c>
      <c r="D7" s="23">
        <f t="shared" ref="D7:D23" si="2">ROUND($B7*$M$1/100,2)</f>
        <v>43891.79</v>
      </c>
      <c r="E7" s="23">
        <f t="shared" ref="E7:E23" si="3">ROUND(($B7*$M$1/100)/12,2)</f>
        <v>3657.65</v>
      </c>
      <c r="F7" s="24">
        <f t="shared" ref="F7:F23" si="4">ROUND(($B7*$M$1/100)/1976,4)</f>
        <v>22.212399999999999</v>
      </c>
      <c r="G7" s="25">
        <f t="shared" ref="G7:K23" si="5">ROUND($F7*G$4,4)</f>
        <v>4.4424999999999999</v>
      </c>
      <c r="H7" s="25">
        <f t="shared" si="1"/>
        <v>5.7751999999999999</v>
      </c>
      <c r="I7" s="25">
        <f t="shared" si="1"/>
        <v>7.7743000000000002</v>
      </c>
      <c r="J7" s="25">
        <f t="shared" si="1"/>
        <v>11.106199999999999</v>
      </c>
      <c r="K7" s="25">
        <f t="shared" si="1"/>
        <v>12.4389</v>
      </c>
      <c r="L7" s="26">
        <f t="shared" ref="L7:L23" si="6">ROUND($E7*L$4,2)</f>
        <v>192.39</v>
      </c>
      <c r="M7" s="25">
        <f t="shared" ref="M7:M23" si="7">ROUND($F7*L$4,4)</f>
        <v>1.1684000000000001</v>
      </c>
      <c r="N7" s="26">
        <f t="shared" ref="N7:N23" si="8">ROUND($E7*N$4,2)</f>
        <v>384.78</v>
      </c>
      <c r="O7" s="25">
        <f t="shared" ref="O7:O23" si="9">ROUND($F7*N$4,4)</f>
        <v>2.3367</v>
      </c>
      <c r="P7" s="26">
        <f t="shared" ref="P7:P23" si="10">ROUND($E7*P$4,2)</f>
        <v>577.17999999999995</v>
      </c>
      <c r="Q7" s="25">
        <f t="shared" ref="Q7:Q23" si="11">ROUND($F7*P$4,4)</f>
        <v>3.5051000000000001</v>
      </c>
      <c r="R7" s="26">
        <f t="shared" ref="R7:R2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26">
        <f t="shared" ref="S7:S2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20152.830000000002</v>
      </c>
      <c r="C8" s="23">
        <f t="shared" si="0"/>
        <v>1679.4</v>
      </c>
      <c r="D8" s="23">
        <f t="shared" si="2"/>
        <v>44497.45</v>
      </c>
      <c r="E8" s="23">
        <f t="shared" si="3"/>
        <v>3708.12</v>
      </c>
      <c r="F8" s="24">
        <f t="shared" si="4"/>
        <v>22.518999999999998</v>
      </c>
      <c r="G8" s="25">
        <f t="shared" si="5"/>
        <v>4.5038</v>
      </c>
      <c r="H8" s="25">
        <f t="shared" si="1"/>
        <v>5.8548999999999998</v>
      </c>
      <c r="I8" s="25">
        <f t="shared" si="1"/>
        <v>7.8817000000000004</v>
      </c>
      <c r="J8" s="25">
        <f t="shared" si="1"/>
        <v>11.259499999999999</v>
      </c>
      <c r="K8" s="25">
        <f t="shared" si="1"/>
        <v>12.6106</v>
      </c>
      <c r="L8" s="26">
        <f t="shared" si="6"/>
        <v>195.05</v>
      </c>
      <c r="M8" s="25">
        <f t="shared" si="7"/>
        <v>1.1845000000000001</v>
      </c>
      <c r="N8" s="26">
        <f t="shared" si="8"/>
        <v>390.09</v>
      </c>
      <c r="O8" s="25">
        <f t="shared" si="9"/>
        <v>2.3690000000000002</v>
      </c>
      <c r="P8" s="26">
        <f t="shared" si="10"/>
        <v>585.14</v>
      </c>
      <c r="Q8" s="25">
        <f t="shared" si="11"/>
        <v>3.5535000000000001</v>
      </c>
      <c r="R8" s="26">
        <f t="shared" si="12"/>
        <v>0</v>
      </c>
      <c r="S8" s="26">
        <f t="shared" si="13"/>
        <v>0</v>
      </c>
    </row>
    <row r="9" spans="1:19" s="10" customFormat="1" x14ac:dyDescent="0.3">
      <c r="A9" s="40">
        <v>5</v>
      </c>
      <c r="B9" s="6">
        <v>20518.47</v>
      </c>
      <c r="C9" s="23">
        <f t="shared" si="0"/>
        <v>1709.87</v>
      </c>
      <c r="D9" s="23">
        <f t="shared" si="2"/>
        <v>45304.78</v>
      </c>
      <c r="E9" s="23">
        <f t="shared" si="3"/>
        <v>3775.4</v>
      </c>
      <c r="F9" s="24">
        <f t="shared" si="4"/>
        <v>22.927499999999998</v>
      </c>
      <c r="G9" s="25">
        <f t="shared" si="5"/>
        <v>4.5854999999999997</v>
      </c>
      <c r="H9" s="25">
        <f t="shared" si="1"/>
        <v>5.9611999999999998</v>
      </c>
      <c r="I9" s="25">
        <f t="shared" si="1"/>
        <v>8.0245999999999995</v>
      </c>
      <c r="J9" s="25">
        <f t="shared" si="1"/>
        <v>11.463800000000001</v>
      </c>
      <c r="K9" s="25">
        <f t="shared" si="1"/>
        <v>12.839399999999999</v>
      </c>
      <c r="L9" s="26">
        <f t="shared" si="6"/>
        <v>198.59</v>
      </c>
      <c r="M9" s="25">
        <f t="shared" si="7"/>
        <v>1.206</v>
      </c>
      <c r="N9" s="26">
        <f t="shared" si="8"/>
        <v>397.17</v>
      </c>
      <c r="O9" s="25">
        <f t="shared" si="9"/>
        <v>2.4119999999999999</v>
      </c>
      <c r="P9" s="26">
        <f t="shared" si="10"/>
        <v>595.76</v>
      </c>
      <c r="Q9" s="25">
        <f t="shared" si="11"/>
        <v>3.6179999999999999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21249.78</v>
      </c>
      <c r="C10" s="23">
        <f t="shared" si="0"/>
        <v>1770.82</v>
      </c>
      <c r="D10" s="23">
        <f t="shared" si="2"/>
        <v>46919.51</v>
      </c>
      <c r="E10" s="23">
        <f t="shared" si="3"/>
        <v>3909.96</v>
      </c>
      <c r="F10" s="24">
        <f t="shared" si="4"/>
        <v>23.744700000000002</v>
      </c>
      <c r="G10" s="25">
        <f t="shared" si="5"/>
        <v>4.7488999999999999</v>
      </c>
      <c r="H10" s="25">
        <f t="shared" si="1"/>
        <v>6.1736000000000004</v>
      </c>
      <c r="I10" s="25">
        <f t="shared" si="1"/>
        <v>8.3106000000000009</v>
      </c>
      <c r="J10" s="25">
        <f t="shared" si="1"/>
        <v>11.872400000000001</v>
      </c>
      <c r="K10" s="25">
        <f t="shared" si="1"/>
        <v>13.297000000000001</v>
      </c>
      <c r="L10" s="26">
        <f t="shared" si="6"/>
        <v>205.66</v>
      </c>
      <c r="M10" s="25">
        <f t="shared" si="7"/>
        <v>1.2490000000000001</v>
      </c>
      <c r="N10" s="26">
        <f t="shared" si="8"/>
        <v>411.33</v>
      </c>
      <c r="O10" s="25">
        <f t="shared" si="9"/>
        <v>2.4979</v>
      </c>
      <c r="P10" s="26">
        <f t="shared" si="10"/>
        <v>616.99</v>
      </c>
      <c r="Q10" s="25">
        <f t="shared" si="11"/>
        <v>3.7469000000000001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21981.119999999999</v>
      </c>
      <c r="C11" s="23">
        <f t="shared" si="0"/>
        <v>1831.76</v>
      </c>
      <c r="D11" s="23">
        <f t="shared" si="2"/>
        <v>48534.31</v>
      </c>
      <c r="E11" s="23">
        <f t="shared" si="3"/>
        <v>4044.53</v>
      </c>
      <c r="F11" s="24">
        <f t="shared" si="4"/>
        <v>24.561900000000001</v>
      </c>
      <c r="G11" s="25">
        <f t="shared" si="5"/>
        <v>4.9123999999999999</v>
      </c>
      <c r="H11" s="25">
        <f t="shared" si="1"/>
        <v>6.3860999999999999</v>
      </c>
      <c r="I11" s="25">
        <f t="shared" si="1"/>
        <v>8.5967000000000002</v>
      </c>
      <c r="J11" s="25">
        <f t="shared" si="1"/>
        <v>12.281000000000001</v>
      </c>
      <c r="K11" s="25">
        <f t="shared" si="1"/>
        <v>13.7547</v>
      </c>
      <c r="L11" s="26">
        <f t="shared" si="6"/>
        <v>212.74</v>
      </c>
      <c r="M11" s="25">
        <f t="shared" si="7"/>
        <v>1.292</v>
      </c>
      <c r="N11" s="26">
        <f t="shared" si="8"/>
        <v>425.48</v>
      </c>
      <c r="O11" s="25">
        <f t="shared" si="9"/>
        <v>2.5838999999999999</v>
      </c>
      <c r="P11" s="26">
        <f t="shared" si="10"/>
        <v>638.23</v>
      </c>
      <c r="Q11" s="25">
        <f t="shared" si="11"/>
        <v>3.8759000000000001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22343.31</v>
      </c>
      <c r="C12" s="23">
        <f t="shared" si="0"/>
        <v>1861.94</v>
      </c>
      <c r="D12" s="23">
        <f t="shared" si="2"/>
        <v>49334.03</v>
      </c>
      <c r="E12" s="23">
        <f t="shared" si="3"/>
        <v>4111.17</v>
      </c>
      <c r="F12" s="24">
        <f t="shared" si="4"/>
        <v>24.9666</v>
      </c>
      <c r="G12" s="25">
        <f t="shared" si="5"/>
        <v>4.9932999999999996</v>
      </c>
      <c r="H12" s="25">
        <f t="shared" si="1"/>
        <v>6.4912999999999998</v>
      </c>
      <c r="I12" s="25">
        <f t="shared" si="1"/>
        <v>8.7383000000000006</v>
      </c>
      <c r="J12" s="25">
        <f t="shared" si="1"/>
        <v>12.4833</v>
      </c>
      <c r="K12" s="25">
        <f t="shared" si="1"/>
        <v>13.981299999999999</v>
      </c>
      <c r="L12" s="26">
        <f t="shared" si="6"/>
        <v>216.25</v>
      </c>
      <c r="M12" s="25">
        <f t="shared" si="7"/>
        <v>1.3131999999999999</v>
      </c>
      <c r="N12" s="26">
        <f t="shared" si="8"/>
        <v>432.5</v>
      </c>
      <c r="O12" s="25">
        <f t="shared" si="9"/>
        <v>2.6265000000000001</v>
      </c>
      <c r="P12" s="26">
        <f t="shared" si="10"/>
        <v>648.74</v>
      </c>
      <c r="Q12" s="25">
        <f t="shared" si="11"/>
        <v>3.9397000000000002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22970.7</v>
      </c>
      <c r="C13" s="23">
        <f t="shared" si="0"/>
        <v>1914.23</v>
      </c>
      <c r="D13" s="23">
        <f t="shared" si="2"/>
        <v>50719.31</v>
      </c>
      <c r="E13" s="23">
        <f t="shared" si="3"/>
        <v>4226.6099999999997</v>
      </c>
      <c r="F13" s="24">
        <f t="shared" si="4"/>
        <v>25.6677</v>
      </c>
      <c r="G13" s="25">
        <f t="shared" si="5"/>
        <v>5.1334999999999997</v>
      </c>
      <c r="H13" s="25">
        <f t="shared" si="1"/>
        <v>6.6736000000000004</v>
      </c>
      <c r="I13" s="25">
        <f t="shared" si="1"/>
        <v>8.9837000000000007</v>
      </c>
      <c r="J13" s="25">
        <f t="shared" si="1"/>
        <v>12.8339</v>
      </c>
      <c r="K13" s="25">
        <f t="shared" si="1"/>
        <v>14.373900000000001</v>
      </c>
      <c r="L13" s="26">
        <f t="shared" si="6"/>
        <v>222.32</v>
      </c>
      <c r="M13" s="25">
        <f t="shared" si="7"/>
        <v>1.3501000000000001</v>
      </c>
      <c r="N13" s="26">
        <f t="shared" si="8"/>
        <v>444.64</v>
      </c>
      <c r="O13" s="25">
        <f t="shared" si="9"/>
        <v>2.7002000000000002</v>
      </c>
      <c r="P13" s="26">
        <f t="shared" si="10"/>
        <v>666.96</v>
      </c>
      <c r="Q13" s="25">
        <f t="shared" si="11"/>
        <v>4.0503999999999998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23598.06</v>
      </c>
      <c r="C14" s="23">
        <f t="shared" si="0"/>
        <v>1966.51</v>
      </c>
      <c r="D14" s="23">
        <f t="shared" si="2"/>
        <v>52104.52</v>
      </c>
      <c r="E14" s="23">
        <f t="shared" si="3"/>
        <v>4342.04</v>
      </c>
      <c r="F14" s="24">
        <f t="shared" si="4"/>
        <v>26.3687</v>
      </c>
      <c r="G14" s="25">
        <f t="shared" si="5"/>
        <v>5.2736999999999998</v>
      </c>
      <c r="H14" s="25">
        <f t="shared" si="1"/>
        <v>6.8559000000000001</v>
      </c>
      <c r="I14" s="25">
        <f t="shared" si="1"/>
        <v>9.2289999999999992</v>
      </c>
      <c r="J14" s="25">
        <f t="shared" si="1"/>
        <v>13.1844</v>
      </c>
      <c r="K14" s="25">
        <f t="shared" si="1"/>
        <v>14.766500000000001</v>
      </c>
      <c r="L14" s="26">
        <f t="shared" si="6"/>
        <v>228.39</v>
      </c>
      <c r="M14" s="25">
        <f t="shared" si="7"/>
        <v>1.387</v>
      </c>
      <c r="N14" s="26">
        <f t="shared" si="8"/>
        <v>456.78</v>
      </c>
      <c r="O14" s="25">
        <f t="shared" si="9"/>
        <v>2.774</v>
      </c>
      <c r="P14" s="26">
        <f t="shared" si="10"/>
        <v>685.17</v>
      </c>
      <c r="Q14" s="25">
        <f t="shared" si="11"/>
        <v>4.1609999999999996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24225.42</v>
      </c>
      <c r="C15" s="23">
        <f t="shared" si="0"/>
        <v>2018.79</v>
      </c>
      <c r="D15" s="23">
        <f t="shared" si="2"/>
        <v>53489.73</v>
      </c>
      <c r="E15" s="23">
        <f t="shared" si="3"/>
        <v>4457.4799999999996</v>
      </c>
      <c r="F15" s="24">
        <f t="shared" si="4"/>
        <v>27.069700000000001</v>
      </c>
      <c r="G15" s="25">
        <f t="shared" si="5"/>
        <v>5.4138999999999999</v>
      </c>
      <c r="H15" s="25">
        <f t="shared" si="1"/>
        <v>7.0381</v>
      </c>
      <c r="I15" s="25">
        <f t="shared" si="1"/>
        <v>9.4743999999999993</v>
      </c>
      <c r="J15" s="25">
        <f t="shared" si="1"/>
        <v>13.5349</v>
      </c>
      <c r="K15" s="25">
        <f t="shared" si="1"/>
        <v>15.159000000000001</v>
      </c>
      <c r="L15" s="26">
        <f t="shared" si="6"/>
        <v>234.46</v>
      </c>
      <c r="M15" s="25">
        <f t="shared" si="7"/>
        <v>1.4238999999999999</v>
      </c>
      <c r="N15" s="26">
        <f t="shared" si="8"/>
        <v>468.93</v>
      </c>
      <c r="O15" s="25">
        <f t="shared" si="9"/>
        <v>2.8477000000000001</v>
      </c>
      <c r="P15" s="26">
        <f t="shared" si="10"/>
        <v>703.39</v>
      </c>
      <c r="Q15" s="25">
        <f t="shared" si="11"/>
        <v>4.2716000000000003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24852.81</v>
      </c>
      <c r="C16" s="23">
        <f t="shared" si="0"/>
        <v>2071.0700000000002</v>
      </c>
      <c r="D16" s="23">
        <f t="shared" si="2"/>
        <v>54875</v>
      </c>
      <c r="E16" s="23">
        <f t="shared" si="3"/>
        <v>4572.92</v>
      </c>
      <c r="F16" s="24">
        <f t="shared" si="4"/>
        <v>27.770800000000001</v>
      </c>
      <c r="G16" s="25">
        <f t="shared" si="5"/>
        <v>5.5541999999999998</v>
      </c>
      <c r="H16" s="25">
        <f t="shared" si="1"/>
        <v>7.2203999999999997</v>
      </c>
      <c r="I16" s="25">
        <f t="shared" si="1"/>
        <v>9.7197999999999993</v>
      </c>
      <c r="J16" s="25">
        <f t="shared" si="1"/>
        <v>13.885400000000001</v>
      </c>
      <c r="K16" s="25">
        <f t="shared" si="1"/>
        <v>15.551600000000001</v>
      </c>
      <c r="L16" s="26">
        <f t="shared" si="6"/>
        <v>240.54</v>
      </c>
      <c r="M16" s="25">
        <f t="shared" si="7"/>
        <v>1.4607000000000001</v>
      </c>
      <c r="N16" s="26">
        <f t="shared" si="8"/>
        <v>481.07</v>
      </c>
      <c r="O16" s="25">
        <f t="shared" si="9"/>
        <v>2.9215</v>
      </c>
      <c r="P16" s="26">
        <f t="shared" si="10"/>
        <v>721.61</v>
      </c>
      <c r="Q16" s="25">
        <f t="shared" si="11"/>
        <v>4.3822000000000001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25480.19</v>
      </c>
      <c r="C17" s="23">
        <f t="shared" si="0"/>
        <v>2123.35</v>
      </c>
      <c r="D17" s="23">
        <f t="shared" si="2"/>
        <v>56260.26</v>
      </c>
      <c r="E17" s="23">
        <f t="shared" si="3"/>
        <v>4688.3500000000004</v>
      </c>
      <c r="F17" s="24">
        <f t="shared" si="4"/>
        <v>28.471800000000002</v>
      </c>
      <c r="G17" s="25">
        <f t="shared" si="5"/>
        <v>5.6943999999999999</v>
      </c>
      <c r="H17" s="25">
        <f t="shared" si="1"/>
        <v>7.4027000000000003</v>
      </c>
      <c r="I17" s="25">
        <f t="shared" si="1"/>
        <v>9.9650999999999996</v>
      </c>
      <c r="J17" s="25">
        <f t="shared" si="1"/>
        <v>14.235900000000001</v>
      </c>
      <c r="K17" s="25">
        <f t="shared" si="1"/>
        <v>15.9442</v>
      </c>
      <c r="L17" s="26">
        <f t="shared" si="6"/>
        <v>246.61</v>
      </c>
      <c r="M17" s="25">
        <f t="shared" si="7"/>
        <v>1.4976</v>
      </c>
      <c r="N17" s="26">
        <f t="shared" si="8"/>
        <v>493.21</v>
      </c>
      <c r="O17" s="25">
        <f t="shared" si="9"/>
        <v>2.9952000000000001</v>
      </c>
      <c r="P17" s="26">
        <f t="shared" si="10"/>
        <v>739.82</v>
      </c>
      <c r="Q17" s="25">
        <f t="shared" si="11"/>
        <v>4.4928999999999997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26107.54</v>
      </c>
      <c r="C18" s="23">
        <f t="shared" si="0"/>
        <v>2175.63</v>
      </c>
      <c r="D18" s="23">
        <f t="shared" si="2"/>
        <v>57645.45</v>
      </c>
      <c r="E18" s="23">
        <f t="shared" si="3"/>
        <v>4803.79</v>
      </c>
      <c r="F18" s="24">
        <f t="shared" si="4"/>
        <v>29.172799999999999</v>
      </c>
      <c r="G18" s="25">
        <f t="shared" si="5"/>
        <v>5.8346</v>
      </c>
      <c r="H18" s="25">
        <f t="shared" si="1"/>
        <v>7.5849000000000002</v>
      </c>
      <c r="I18" s="25">
        <f t="shared" si="1"/>
        <v>10.2105</v>
      </c>
      <c r="J18" s="25">
        <f t="shared" si="1"/>
        <v>14.586399999999999</v>
      </c>
      <c r="K18" s="25">
        <f t="shared" si="1"/>
        <v>16.3368</v>
      </c>
      <c r="L18" s="26">
        <f t="shared" si="6"/>
        <v>252.68</v>
      </c>
      <c r="M18" s="25">
        <f t="shared" si="7"/>
        <v>1.5345</v>
      </c>
      <c r="N18" s="26">
        <f t="shared" si="8"/>
        <v>505.36</v>
      </c>
      <c r="O18" s="25">
        <f t="shared" si="9"/>
        <v>3.069</v>
      </c>
      <c r="P18" s="26">
        <f t="shared" si="10"/>
        <v>758.04</v>
      </c>
      <c r="Q18" s="25">
        <f t="shared" si="11"/>
        <v>4.6035000000000004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26734.93</v>
      </c>
      <c r="C19" s="23">
        <f t="shared" si="0"/>
        <v>2227.91</v>
      </c>
      <c r="D19" s="23">
        <f t="shared" si="2"/>
        <v>59030.73</v>
      </c>
      <c r="E19" s="23">
        <f t="shared" si="3"/>
        <v>4919.2299999999996</v>
      </c>
      <c r="F19" s="24">
        <f t="shared" si="4"/>
        <v>29.873799999999999</v>
      </c>
      <c r="G19" s="25">
        <f t="shared" si="5"/>
        <v>5.9748000000000001</v>
      </c>
      <c r="H19" s="25">
        <f t="shared" si="1"/>
        <v>7.7671999999999999</v>
      </c>
      <c r="I19" s="25">
        <f t="shared" si="1"/>
        <v>10.4558</v>
      </c>
      <c r="J19" s="25">
        <f t="shared" si="1"/>
        <v>14.9369</v>
      </c>
      <c r="K19" s="25">
        <f t="shared" si="1"/>
        <v>16.729299999999999</v>
      </c>
      <c r="L19" s="26">
        <f t="shared" si="6"/>
        <v>258.75</v>
      </c>
      <c r="M19" s="25">
        <f t="shared" si="7"/>
        <v>1.5713999999999999</v>
      </c>
      <c r="N19" s="26">
        <f t="shared" si="8"/>
        <v>517.5</v>
      </c>
      <c r="O19" s="25">
        <f t="shared" si="9"/>
        <v>3.1427</v>
      </c>
      <c r="P19" s="26">
        <f t="shared" si="10"/>
        <v>776.25</v>
      </c>
      <c r="Q19" s="25">
        <f t="shared" si="11"/>
        <v>4.7141000000000002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27362.32</v>
      </c>
      <c r="C20" s="23">
        <f t="shared" si="0"/>
        <v>2280.19</v>
      </c>
      <c r="D20" s="23">
        <f t="shared" si="2"/>
        <v>60416</v>
      </c>
      <c r="E20" s="23">
        <f t="shared" si="3"/>
        <v>5034.67</v>
      </c>
      <c r="F20" s="24">
        <f t="shared" si="4"/>
        <v>30.5749</v>
      </c>
      <c r="G20" s="25">
        <f t="shared" si="5"/>
        <v>6.1150000000000002</v>
      </c>
      <c r="H20" s="25">
        <f t="shared" si="1"/>
        <v>7.9494999999999996</v>
      </c>
      <c r="I20" s="25">
        <f t="shared" si="1"/>
        <v>10.7012</v>
      </c>
      <c r="J20" s="25">
        <f t="shared" si="1"/>
        <v>15.2875</v>
      </c>
      <c r="K20" s="25">
        <f t="shared" si="1"/>
        <v>17.1219</v>
      </c>
      <c r="L20" s="26">
        <f t="shared" si="6"/>
        <v>264.82</v>
      </c>
      <c r="M20" s="25">
        <f t="shared" si="7"/>
        <v>1.6082000000000001</v>
      </c>
      <c r="N20" s="26">
        <f t="shared" si="8"/>
        <v>529.65</v>
      </c>
      <c r="O20" s="25">
        <f t="shared" si="9"/>
        <v>3.2164999999999999</v>
      </c>
      <c r="P20" s="26">
        <f t="shared" si="10"/>
        <v>794.47</v>
      </c>
      <c r="Q20" s="25">
        <f t="shared" si="11"/>
        <v>4.8247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27989.65</v>
      </c>
      <c r="C21" s="23">
        <f t="shared" si="0"/>
        <v>2332.4699999999998</v>
      </c>
      <c r="D21" s="23">
        <f t="shared" si="2"/>
        <v>61801.15</v>
      </c>
      <c r="E21" s="23">
        <f t="shared" si="3"/>
        <v>5150.1000000000004</v>
      </c>
      <c r="F21" s="24">
        <f t="shared" si="4"/>
        <v>31.2759</v>
      </c>
      <c r="G21" s="25">
        <f t="shared" si="5"/>
        <v>6.2552000000000003</v>
      </c>
      <c r="H21" s="25">
        <f t="shared" si="1"/>
        <v>8.1317000000000004</v>
      </c>
      <c r="I21" s="25">
        <f t="shared" si="1"/>
        <v>10.9466</v>
      </c>
      <c r="J21" s="25">
        <f t="shared" si="1"/>
        <v>15.638</v>
      </c>
      <c r="K21" s="25">
        <f t="shared" si="1"/>
        <v>17.514500000000002</v>
      </c>
      <c r="L21" s="26">
        <f t="shared" si="6"/>
        <v>270.89999999999998</v>
      </c>
      <c r="M21" s="25">
        <f t="shared" si="7"/>
        <v>1.6451</v>
      </c>
      <c r="N21" s="26">
        <f t="shared" si="8"/>
        <v>541.79</v>
      </c>
      <c r="O21" s="25">
        <f t="shared" si="9"/>
        <v>3.2902</v>
      </c>
      <c r="P21" s="26">
        <f t="shared" si="10"/>
        <v>812.69</v>
      </c>
      <c r="Q21" s="25">
        <f t="shared" si="11"/>
        <v>4.9352999999999998</v>
      </c>
      <c r="R21" s="26">
        <f t="shared" si="12"/>
        <v>0</v>
      </c>
      <c r="S21" s="26">
        <f t="shared" si="13"/>
        <v>0</v>
      </c>
    </row>
    <row r="22" spans="1:24" s="10" customFormat="1" x14ac:dyDescent="0.3">
      <c r="A22" s="40">
        <v>29</v>
      </c>
      <c r="B22" s="6">
        <v>28617.07</v>
      </c>
      <c r="C22" s="23">
        <f t="shared" si="0"/>
        <v>2384.7600000000002</v>
      </c>
      <c r="D22" s="23">
        <f t="shared" si="2"/>
        <v>63186.49</v>
      </c>
      <c r="E22" s="23">
        <f t="shared" si="3"/>
        <v>5265.54</v>
      </c>
      <c r="F22" s="24">
        <f t="shared" si="4"/>
        <v>31.977</v>
      </c>
      <c r="G22" s="25">
        <f t="shared" si="5"/>
        <v>6.3954000000000004</v>
      </c>
      <c r="H22" s="25">
        <f t="shared" si="5"/>
        <v>8.3140000000000001</v>
      </c>
      <c r="I22" s="25">
        <f t="shared" si="5"/>
        <v>11.192</v>
      </c>
      <c r="J22" s="25">
        <f t="shared" si="5"/>
        <v>15.9885</v>
      </c>
      <c r="K22" s="25">
        <f t="shared" si="5"/>
        <v>17.9071</v>
      </c>
      <c r="L22" s="26">
        <f t="shared" si="6"/>
        <v>276.97000000000003</v>
      </c>
      <c r="M22" s="25">
        <f t="shared" si="7"/>
        <v>1.6819999999999999</v>
      </c>
      <c r="N22" s="26">
        <f t="shared" si="8"/>
        <v>553.92999999999995</v>
      </c>
      <c r="O22" s="25">
        <f t="shared" si="9"/>
        <v>3.3639999999999999</v>
      </c>
      <c r="P22" s="26">
        <f t="shared" si="10"/>
        <v>830.9</v>
      </c>
      <c r="Q22" s="25">
        <f t="shared" si="11"/>
        <v>5.0460000000000003</v>
      </c>
      <c r="R22" s="26">
        <f t="shared" si="12"/>
        <v>0</v>
      </c>
      <c r="S22" s="26">
        <f t="shared" si="13"/>
        <v>0</v>
      </c>
    </row>
    <row r="23" spans="1:24" s="10" customFormat="1" x14ac:dyDescent="0.3">
      <c r="A23" s="40">
        <v>31</v>
      </c>
      <c r="B23" s="6">
        <v>29244.43</v>
      </c>
      <c r="C23" s="23">
        <f t="shared" si="0"/>
        <v>2437.04</v>
      </c>
      <c r="D23" s="23">
        <f t="shared" si="2"/>
        <v>64571.7</v>
      </c>
      <c r="E23" s="23">
        <f t="shared" si="3"/>
        <v>5380.98</v>
      </c>
      <c r="F23" s="24">
        <f t="shared" si="4"/>
        <v>32.677999999999997</v>
      </c>
      <c r="G23" s="25">
        <f t="shared" si="5"/>
        <v>6.5355999999999996</v>
      </c>
      <c r="H23" s="25">
        <f t="shared" si="5"/>
        <v>8.4962999999999997</v>
      </c>
      <c r="I23" s="25">
        <f t="shared" si="5"/>
        <v>11.4373</v>
      </c>
      <c r="J23" s="25">
        <f t="shared" si="5"/>
        <v>16.338999999999999</v>
      </c>
      <c r="K23" s="25">
        <f t="shared" si="5"/>
        <v>18.299700000000001</v>
      </c>
      <c r="L23" s="26">
        <f t="shared" si="6"/>
        <v>283.04000000000002</v>
      </c>
      <c r="M23" s="25">
        <f t="shared" si="7"/>
        <v>1.7189000000000001</v>
      </c>
      <c r="N23" s="26">
        <f t="shared" si="8"/>
        <v>566.08000000000004</v>
      </c>
      <c r="O23" s="25">
        <f t="shared" si="9"/>
        <v>3.4377</v>
      </c>
      <c r="P23" s="26">
        <f t="shared" si="10"/>
        <v>849.12</v>
      </c>
      <c r="Q23" s="25">
        <f t="shared" si="11"/>
        <v>5.1566000000000001</v>
      </c>
      <c r="R23" s="26">
        <f t="shared" si="12"/>
        <v>0</v>
      </c>
      <c r="S23" s="26">
        <f t="shared" si="13"/>
        <v>0</v>
      </c>
    </row>
    <row r="24" spans="1:24" s="14" customFormat="1" x14ac:dyDescent="0.3">
      <c r="A24" s="39" t="s">
        <v>23</v>
      </c>
      <c r="B24" s="33"/>
      <c r="C24" s="29"/>
      <c r="D24" s="29"/>
      <c r="E24" s="28"/>
      <c r="F24" s="28"/>
      <c r="H24" s="27" t="s">
        <v>19</v>
      </c>
      <c r="I24" s="27"/>
      <c r="J24" s="27"/>
      <c r="K24" s="27"/>
      <c r="L24" s="27"/>
      <c r="M24" s="10"/>
      <c r="N24" s="27" t="s">
        <v>20</v>
      </c>
      <c r="O24" s="27"/>
      <c r="P24" s="27"/>
      <c r="Q24" s="27"/>
      <c r="R24" s="30"/>
      <c r="S24" s="17"/>
      <c r="T24" s="10"/>
      <c r="U24" s="10"/>
      <c r="V24" s="10"/>
      <c r="X24" s="10"/>
    </row>
    <row r="25" spans="1:24" s="10" customFormat="1" x14ac:dyDescent="0.3">
      <c r="A25" s="39" t="s">
        <v>21</v>
      </c>
      <c r="B25" s="34"/>
      <c r="C25" s="30"/>
      <c r="D25" s="30"/>
      <c r="E25" s="27"/>
      <c r="F25" s="27"/>
      <c r="H25" s="27" t="s">
        <v>22</v>
      </c>
      <c r="I25" s="27"/>
      <c r="J25" s="27"/>
      <c r="K25" s="27"/>
      <c r="L25" s="27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  <row r="34" spans="1:19" s="10" customFormat="1" x14ac:dyDescent="0.3">
      <c r="A34" s="37"/>
      <c r="B34" s="35"/>
      <c r="C34" s="15"/>
      <c r="D34" s="15"/>
      <c r="R34" s="15"/>
      <c r="S34" s="17"/>
    </row>
    <row r="35" spans="1:19" s="10" customFormat="1" x14ac:dyDescent="0.3">
      <c r="A35" s="37"/>
      <c r="B35" s="35"/>
      <c r="C35" s="15"/>
      <c r="D35" s="15"/>
      <c r="R35" s="15"/>
      <c r="S3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1:X33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0" width="7.77734375" customWidth="1"/>
    <col min="11" max="11" width="7.5546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21" x14ac:dyDescent="0.3">
      <c r="A1" s="38" t="s">
        <v>48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21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21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21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21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21" s="10" customFormat="1" ht="15" customHeight="1" x14ac:dyDescent="0.3">
      <c r="A6" s="49" t="s">
        <v>75</v>
      </c>
      <c r="B6" s="6">
        <v>19619.46</v>
      </c>
      <c r="C6" s="23">
        <f t="shared" ref="C6:C21" si="0">ROUND($B6/12,2)</f>
        <v>1634.96</v>
      </c>
      <c r="D6" s="23">
        <f>ROUND($B6*$M$1/100,2)</f>
        <v>43319.77</v>
      </c>
      <c r="E6" s="23">
        <f>ROUND(($B6*$M$1/100)/12,2)</f>
        <v>3609.98</v>
      </c>
      <c r="F6" s="24">
        <f>ROUND(($B6*$M$1/100)/1976,4)</f>
        <v>21.922999999999998</v>
      </c>
      <c r="G6" s="25">
        <f>ROUND($F6*G$4,4)</f>
        <v>4.3845999999999998</v>
      </c>
      <c r="H6" s="25">
        <f t="shared" ref="H6:K21" si="1">ROUND($F6*H$4,4)</f>
        <v>5.7</v>
      </c>
      <c r="I6" s="25">
        <f t="shared" si="1"/>
        <v>7.6730999999999998</v>
      </c>
      <c r="J6" s="25">
        <f t="shared" si="1"/>
        <v>10.961499999999999</v>
      </c>
      <c r="K6" s="25">
        <f t="shared" si="1"/>
        <v>12.276899999999999</v>
      </c>
      <c r="L6" s="26">
        <f>ROUND($E6*L$4,2)</f>
        <v>189.88</v>
      </c>
      <c r="M6" s="25">
        <f>ROUND($F6*L$4,4)</f>
        <v>1.1531</v>
      </c>
      <c r="N6" s="26">
        <f>ROUND($E6*N$4,2)</f>
        <v>379.77</v>
      </c>
      <c r="O6" s="25">
        <f>ROUND($F6*N$4,4)</f>
        <v>2.3062999999999998</v>
      </c>
      <c r="P6" s="26">
        <f>ROUND($E6*P$4,2)</f>
        <v>569.65</v>
      </c>
      <c r="Q6" s="25">
        <f>ROUND($F6*P$4,4)</f>
        <v>3.4594</v>
      </c>
      <c r="R6" s="55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  <c r="U6" s="10">
        <f>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</f>
        <v>0</v>
      </c>
    </row>
    <row r="7" spans="1:21" s="10" customFormat="1" x14ac:dyDescent="0.3">
      <c r="A7" s="40">
        <v>1</v>
      </c>
      <c r="B7" s="6">
        <v>20625.34</v>
      </c>
      <c r="C7" s="23">
        <f t="shared" si="0"/>
        <v>1718.78</v>
      </c>
      <c r="D7" s="23">
        <f t="shared" ref="D7:D21" si="2">ROUND($B7*$M$1/100,2)</f>
        <v>45540.75</v>
      </c>
      <c r="E7" s="23">
        <f t="shared" ref="E7:E21" si="3">ROUND(($B7*$M$1/100)/12,2)</f>
        <v>3795.06</v>
      </c>
      <c r="F7" s="24">
        <f t="shared" ref="F7:F21" si="4">ROUND(($B7*$M$1/100)/1976,4)</f>
        <v>23.046900000000001</v>
      </c>
      <c r="G7" s="25">
        <f t="shared" ref="G7:G21" si="5">ROUND($F7*G$4,4)</f>
        <v>4.6093999999999999</v>
      </c>
      <c r="H7" s="25">
        <f t="shared" si="1"/>
        <v>5.9922000000000004</v>
      </c>
      <c r="I7" s="25">
        <f t="shared" si="1"/>
        <v>8.0663999999999998</v>
      </c>
      <c r="J7" s="25">
        <f t="shared" si="1"/>
        <v>11.5235</v>
      </c>
      <c r="K7" s="25">
        <f t="shared" si="1"/>
        <v>12.9063</v>
      </c>
      <c r="L7" s="26">
        <f t="shared" ref="L7:L21" si="6">ROUND($E7*L$4,2)</f>
        <v>199.62</v>
      </c>
      <c r="M7" s="25">
        <f t="shared" ref="M7:M21" si="7">ROUND($F7*L$4,4)</f>
        <v>1.2122999999999999</v>
      </c>
      <c r="N7" s="26">
        <f t="shared" ref="N7:N21" si="8">ROUND($E7*N$4,2)</f>
        <v>399.24</v>
      </c>
      <c r="O7" s="25">
        <f t="shared" ref="O7:O21" si="9">ROUND($F7*N$4,4)</f>
        <v>2.4245000000000001</v>
      </c>
      <c r="P7" s="26">
        <f t="shared" ref="P7:P21" si="10">ROUND($E7*P$4,2)</f>
        <v>598.86</v>
      </c>
      <c r="Q7" s="25">
        <f t="shared" ref="Q7:Q21" si="11">ROUND($F7*P$4,4)</f>
        <v>3.6368</v>
      </c>
      <c r="R7" s="26">
        <f t="shared" ref="R7:R21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26">
        <f t="shared" ref="S7:S21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21" s="10" customFormat="1" x14ac:dyDescent="0.3">
      <c r="A8" s="40">
        <v>3</v>
      </c>
      <c r="B8" s="6">
        <v>21356.67</v>
      </c>
      <c r="C8" s="23">
        <f t="shared" si="0"/>
        <v>1779.72</v>
      </c>
      <c r="D8" s="23">
        <f t="shared" si="2"/>
        <v>47155.53</v>
      </c>
      <c r="E8" s="23">
        <f t="shared" si="3"/>
        <v>3929.63</v>
      </c>
      <c r="F8" s="24">
        <f t="shared" si="4"/>
        <v>23.864100000000001</v>
      </c>
      <c r="G8" s="25">
        <f t="shared" si="5"/>
        <v>4.7728000000000002</v>
      </c>
      <c r="H8" s="25">
        <f t="shared" si="1"/>
        <v>6.2046999999999999</v>
      </c>
      <c r="I8" s="25">
        <f t="shared" si="1"/>
        <v>8.3523999999999994</v>
      </c>
      <c r="J8" s="25">
        <f t="shared" si="1"/>
        <v>11.9321</v>
      </c>
      <c r="K8" s="25">
        <f t="shared" si="1"/>
        <v>13.363899999999999</v>
      </c>
      <c r="L8" s="26">
        <f t="shared" si="6"/>
        <v>206.7</v>
      </c>
      <c r="M8" s="25">
        <f t="shared" si="7"/>
        <v>1.2553000000000001</v>
      </c>
      <c r="N8" s="26">
        <f t="shared" si="8"/>
        <v>413.4</v>
      </c>
      <c r="O8" s="25">
        <f t="shared" si="9"/>
        <v>2.5105</v>
      </c>
      <c r="P8" s="26">
        <f t="shared" si="10"/>
        <v>620.1</v>
      </c>
      <c r="Q8" s="25">
        <f t="shared" si="11"/>
        <v>3.7658</v>
      </c>
      <c r="R8" s="26">
        <f t="shared" si="12"/>
        <v>0</v>
      </c>
      <c r="S8" s="26">
        <f t="shared" si="13"/>
        <v>0</v>
      </c>
    </row>
    <row r="9" spans="1:21" s="10" customFormat="1" x14ac:dyDescent="0.3">
      <c r="A9" s="40">
        <v>5</v>
      </c>
      <c r="B9" s="6">
        <v>22088.06</v>
      </c>
      <c r="C9" s="23">
        <f t="shared" si="0"/>
        <v>1840.67</v>
      </c>
      <c r="D9" s="23">
        <f t="shared" si="2"/>
        <v>48770.44</v>
      </c>
      <c r="E9" s="23">
        <f t="shared" si="3"/>
        <v>4064.2</v>
      </c>
      <c r="F9" s="24">
        <f t="shared" si="4"/>
        <v>24.6814</v>
      </c>
      <c r="G9" s="25">
        <f t="shared" si="5"/>
        <v>4.9363000000000001</v>
      </c>
      <c r="H9" s="25">
        <f t="shared" si="1"/>
        <v>6.4172000000000002</v>
      </c>
      <c r="I9" s="25">
        <f t="shared" si="1"/>
        <v>8.6385000000000005</v>
      </c>
      <c r="J9" s="25">
        <f t="shared" si="1"/>
        <v>12.3407</v>
      </c>
      <c r="K9" s="25">
        <f t="shared" si="1"/>
        <v>13.8216</v>
      </c>
      <c r="L9" s="26">
        <f t="shared" si="6"/>
        <v>213.78</v>
      </c>
      <c r="M9" s="25">
        <f t="shared" si="7"/>
        <v>1.2982</v>
      </c>
      <c r="N9" s="26">
        <f t="shared" si="8"/>
        <v>427.55</v>
      </c>
      <c r="O9" s="25">
        <f t="shared" si="9"/>
        <v>2.5964999999999998</v>
      </c>
      <c r="P9" s="26">
        <f t="shared" si="10"/>
        <v>641.33000000000004</v>
      </c>
      <c r="Q9" s="25">
        <f t="shared" si="11"/>
        <v>3.8946999999999998</v>
      </c>
      <c r="R9" s="26">
        <f t="shared" si="12"/>
        <v>0</v>
      </c>
      <c r="S9" s="26">
        <f t="shared" si="13"/>
        <v>0</v>
      </c>
    </row>
    <row r="10" spans="1:21" s="10" customFormat="1" x14ac:dyDescent="0.3">
      <c r="A10" s="40">
        <v>7</v>
      </c>
      <c r="B10" s="6">
        <v>22806.67</v>
      </c>
      <c r="C10" s="23">
        <f t="shared" si="0"/>
        <v>1900.56</v>
      </c>
      <c r="D10" s="23">
        <f t="shared" si="2"/>
        <v>50357.13</v>
      </c>
      <c r="E10" s="23">
        <f t="shared" si="3"/>
        <v>4196.43</v>
      </c>
      <c r="F10" s="24">
        <f t="shared" si="4"/>
        <v>25.484400000000001</v>
      </c>
      <c r="G10" s="25">
        <f t="shared" si="5"/>
        <v>5.0968999999999998</v>
      </c>
      <c r="H10" s="25">
        <f t="shared" si="1"/>
        <v>6.6258999999999997</v>
      </c>
      <c r="I10" s="25">
        <f t="shared" si="1"/>
        <v>8.9194999999999993</v>
      </c>
      <c r="J10" s="25">
        <f t="shared" si="1"/>
        <v>12.7422</v>
      </c>
      <c r="K10" s="25">
        <f t="shared" si="1"/>
        <v>14.2713</v>
      </c>
      <c r="L10" s="26">
        <f t="shared" si="6"/>
        <v>220.73</v>
      </c>
      <c r="M10" s="25">
        <f t="shared" si="7"/>
        <v>1.3405</v>
      </c>
      <c r="N10" s="26">
        <f t="shared" si="8"/>
        <v>441.46</v>
      </c>
      <c r="O10" s="25">
        <f t="shared" si="9"/>
        <v>2.681</v>
      </c>
      <c r="P10" s="26">
        <f t="shared" si="10"/>
        <v>662.2</v>
      </c>
      <c r="Q10" s="25">
        <f t="shared" si="11"/>
        <v>4.0213999999999999</v>
      </c>
      <c r="R10" s="26">
        <f t="shared" si="12"/>
        <v>0</v>
      </c>
      <c r="S10" s="26">
        <f t="shared" si="13"/>
        <v>0</v>
      </c>
    </row>
    <row r="11" spans="1:21" s="10" customFormat="1" x14ac:dyDescent="0.3">
      <c r="A11" s="40">
        <v>9</v>
      </c>
      <c r="B11" s="6">
        <v>23523.64</v>
      </c>
      <c r="C11" s="23">
        <f t="shared" si="0"/>
        <v>1960.3</v>
      </c>
      <c r="D11" s="23">
        <f t="shared" si="2"/>
        <v>51940.2</v>
      </c>
      <c r="E11" s="23">
        <f t="shared" si="3"/>
        <v>4328.3500000000004</v>
      </c>
      <c r="F11" s="24">
        <f t="shared" si="4"/>
        <v>26.285499999999999</v>
      </c>
      <c r="G11" s="25">
        <f t="shared" si="5"/>
        <v>5.2571000000000003</v>
      </c>
      <c r="H11" s="25">
        <f t="shared" si="1"/>
        <v>6.8342000000000001</v>
      </c>
      <c r="I11" s="25">
        <f t="shared" si="1"/>
        <v>9.1998999999999995</v>
      </c>
      <c r="J11" s="25">
        <f t="shared" si="1"/>
        <v>13.142799999999999</v>
      </c>
      <c r="K11" s="25">
        <f t="shared" si="1"/>
        <v>14.719900000000001</v>
      </c>
      <c r="L11" s="26">
        <f t="shared" si="6"/>
        <v>227.67</v>
      </c>
      <c r="M11" s="25">
        <f t="shared" si="7"/>
        <v>1.3826000000000001</v>
      </c>
      <c r="N11" s="26">
        <f t="shared" si="8"/>
        <v>455.34</v>
      </c>
      <c r="O11" s="25">
        <f t="shared" si="9"/>
        <v>2.7652000000000001</v>
      </c>
      <c r="P11" s="26">
        <f t="shared" si="10"/>
        <v>683.01</v>
      </c>
      <c r="Q11" s="25">
        <f t="shared" si="11"/>
        <v>4.1478999999999999</v>
      </c>
      <c r="R11" s="26">
        <f t="shared" si="12"/>
        <v>0</v>
      </c>
      <c r="S11" s="26">
        <f t="shared" si="13"/>
        <v>0</v>
      </c>
    </row>
    <row r="12" spans="1:21" s="10" customFormat="1" x14ac:dyDescent="0.3">
      <c r="A12" s="40">
        <v>10</v>
      </c>
      <c r="B12" s="6">
        <v>23882.12</v>
      </c>
      <c r="C12" s="23">
        <f t="shared" si="0"/>
        <v>1990.18</v>
      </c>
      <c r="D12" s="23">
        <f t="shared" si="2"/>
        <v>52731.72</v>
      </c>
      <c r="E12" s="23">
        <f t="shared" si="3"/>
        <v>4394.3100000000004</v>
      </c>
      <c r="F12" s="24">
        <f t="shared" si="4"/>
        <v>26.6861</v>
      </c>
      <c r="G12" s="25">
        <f t="shared" si="5"/>
        <v>5.3372000000000002</v>
      </c>
      <c r="H12" s="25">
        <f t="shared" si="1"/>
        <v>6.9383999999999997</v>
      </c>
      <c r="I12" s="25">
        <f t="shared" si="1"/>
        <v>9.3400999999999996</v>
      </c>
      <c r="J12" s="25">
        <f t="shared" si="1"/>
        <v>13.3431</v>
      </c>
      <c r="K12" s="25">
        <f t="shared" si="1"/>
        <v>14.9442</v>
      </c>
      <c r="L12" s="26">
        <f t="shared" si="6"/>
        <v>231.14</v>
      </c>
      <c r="M12" s="25">
        <f t="shared" si="7"/>
        <v>1.4036999999999999</v>
      </c>
      <c r="N12" s="26">
        <f t="shared" si="8"/>
        <v>462.28</v>
      </c>
      <c r="O12" s="25">
        <f t="shared" si="9"/>
        <v>2.8073999999999999</v>
      </c>
      <c r="P12" s="26">
        <f t="shared" si="10"/>
        <v>693.42</v>
      </c>
      <c r="Q12" s="25">
        <f t="shared" si="11"/>
        <v>4.2111000000000001</v>
      </c>
      <c r="R12" s="26">
        <f t="shared" si="12"/>
        <v>0</v>
      </c>
      <c r="S12" s="26">
        <f t="shared" si="13"/>
        <v>0</v>
      </c>
    </row>
    <row r="13" spans="1:21" s="10" customFormat="1" x14ac:dyDescent="0.3">
      <c r="A13" s="40">
        <v>11</v>
      </c>
      <c r="B13" s="6">
        <v>24599.11</v>
      </c>
      <c r="C13" s="23">
        <f t="shared" si="0"/>
        <v>2049.9299999999998</v>
      </c>
      <c r="D13" s="23">
        <f t="shared" si="2"/>
        <v>54314.83</v>
      </c>
      <c r="E13" s="23">
        <f t="shared" si="3"/>
        <v>4526.24</v>
      </c>
      <c r="F13" s="24">
        <f t="shared" si="4"/>
        <v>27.487300000000001</v>
      </c>
      <c r="G13" s="25">
        <f t="shared" si="5"/>
        <v>5.4974999999999996</v>
      </c>
      <c r="H13" s="25">
        <f t="shared" si="1"/>
        <v>7.1467000000000001</v>
      </c>
      <c r="I13" s="25">
        <f t="shared" si="1"/>
        <v>9.6205999999999996</v>
      </c>
      <c r="J13" s="25">
        <f t="shared" si="1"/>
        <v>13.7437</v>
      </c>
      <c r="K13" s="25">
        <f t="shared" si="1"/>
        <v>15.392899999999999</v>
      </c>
      <c r="L13" s="26">
        <f t="shared" si="6"/>
        <v>238.08</v>
      </c>
      <c r="M13" s="25">
        <f t="shared" si="7"/>
        <v>1.4458</v>
      </c>
      <c r="N13" s="26">
        <f t="shared" si="8"/>
        <v>476.16</v>
      </c>
      <c r="O13" s="25">
        <f t="shared" si="9"/>
        <v>2.8917000000000002</v>
      </c>
      <c r="P13" s="26">
        <f t="shared" si="10"/>
        <v>714.24</v>
      </c>
      <c r="Q13" s="25">
        <f t="shared" si="11"/>
        <v>4.3375000000000004</v>
      </c>
      <c r="R13" s="26">
        <f t="shared" si="12"/>
        <v>0</v>
      </c>
      <c r="S13" s="26">
        <f t="shared" si="13"/>
        <v>0</v>
      </c>
    </row>
    <row r="14" spans="1:21" s="10" customFormat="1" x14ac:dyDescent="0.3">
      <c r="A14" s="40">
        <v>13</v>
      </c>
      <c r="B14" s="6">
        <v>25316.13</v>
      </c>
      <c r="C14" s="23">
        <f t="shared" si="0"/>
        <v>2109.6799999999998</v>
      </c>
      <c r="D14" s="23">
        <f t="shared" si="2"/>
        <v>55898.02</v>
      </c>
      <c r="E14" s="23">
        <f t="shared" si="3"/>
        <v>4658.17</v>
      </c>
      <c r="F14" s="24">
        <f t="shared" si="4"/>
        <v>28.288499999999999</v>
      </c>
      <c r="G14" s="25">
        <f t="shared" si="5"/>
        <v>5.6577000000000002</v>
      </c>
      <c r="H14" s="25">
        <f t="shared" si="1"/>
        <v>7.3550000000000004</v>
      </c>
      <c r="I14" s="25">
        <f t="shared" si="1"/>
        <v>9.9009999999999998</v>
      </c>
      <c r="J14" s="25">
        <f t="shared" si="1"/>
        <v>14.144299999999999</v>
      </c>
      <c r="K14" s="25">
        <f t="shared" si="1"/>
        <v>15.8416</v>
      </c>
      <c r="L14" s="26">
        <f t="shared" si="6"/>
        <v>245.02</v>
      </c>
      <c r="M14" s="25">
        <f t="shared" si="7"/>
        <v>1.488</v>
      </c>
      <c r="N14" s="26">
        <f t="shared" si="8"/>
        <v>490.04</v>
      </c>
      <c r="O14" s="25">
        <f t="shared" si="9"/>
        <v>2.976</v>
      </c>
      <c r="P14" s="26">
        <f t="shared" si="10"/>
        <v>735.06</v>
      </c>
      <c r="Q14" s="25">
        <f t="shared" si="11"/>
        <v>4.4638999999999998</v>
      </c>
      <c r="R14" s="26">
        <f t="shared" si="12"/>
        <v>0</v>
      </c>
      <c r="S14" s="26">
        <f t="shared" si="13"/>
        <v>0</v>
      </c>
    </row>
    <row r="15" spans="1:21" s="10" customFormat="1" x14ac:dyDescent="0.3">
      <c r="A15" s="40">
        <v>15</v>
      </c>
      <c r="B15" s="6">
        <v>26033.119999999999</v>
      </c>
      <c r="C15" s="23">
        <f t="shared" si="0"/>
        <v>2169.4299999999998</v>
      </c>
      <c r="D15" s="23">
        <f t="shared" si="2"/>
        <v>57481.13</v>
      </c>
      <c r="E15" s="23">
        <f t="shared" si="3"/>
        <v>4790.09</v>
      </c>
      <c r="F15" s="24">
        <f t="shared" si="4"/>
        <v>29.089600000000001</v>
      </c>
      <c r="G15" s="25">
        <f t="shared" si="5"/>
        <v>5.8178999999999998</v>
      </c>
      <c r="H15" s="25">
        <f t="shared" si="1"/>
        <v>7.5632999999999999</v>
      </c>
      <c r="I15" s="25">
        <f t="shared" si="1"/>
        <v>10.1814</v>
      </c>
      <c r="J15" s="25">
        <f t="shared" si="1"/>
        <v>14.5448</v>
      </c>
      <c r="K15" s="25">
        <f t="shared" si="1"/>
        <v>16.290199999999999</v>
      </c>
      <c r="L15" s="26">
        <f t="shared" si="6"/>
        <v>251.96</v>
      </c>
      <c r="M15" s="25">
        <f t="shared" si="7"/>
        <v>1.5301</v>
      </c>
      <c r="N15" s="26">
        <f t="shared" si="8"/>
        <v>503.92</v>
      </c>
      <c r="O15" s="25">
        <f t="shared" si="9"/>
        <v>3.0602</v>
      </c>
      <c r="P15" s="26">
        <f t="shared" si="10"/>
        <v>755.88</v>
      </c>
      <c r="Q15" s="25">
        <f t="shared" si="11"/>
        <v>4.5903</v>
      </c>
      <c r="R15" s="26">
        <f t="shared" si="12"/>
        <v>0</v>
      </c>
      <c r="S15" s="26">
        <f t="shared" si="13"/>
        <v>0</v>
      </c>
    </row>
    <row r="16" spans="1:21" s="10" customFormat="1" x14ac:dyDescent="0.3">
      <c r="A16" s="40">
        <v>17</v>
      </c>
      <c r="B16" s="6">
        <v>26750.11</v>
      </c>
      <c r="C16" s="23">
        <f t="shared" si="0"/>
        <v>2229.1799999999998</v>
      </c>
      <c r="D16" s="23">
        <f t="shared" si="2"/>
        <v>59064.24</v>
      </c>
      <c r="E16" s="23">
        <f t="shared" si="3"/>
        <v>4922.0200000000004</v>
      </c>
      <c r="F16" s="24">
        <f t="shared" si="4"/>
        <v>29.890799999999999</v>
      </c>
      <c r="G16" s="25">
        <f t="shared" si="5"/>
        <v>5.9782000000000002</v>
      </c>
      <c r="H16" s="25">
        <f t="shared" si="1"/>
        <v>7.7716000000000003</v>
      </c>
      <c r="I16" s="25">
        <f t="shared" si="1"/>
        <v>10.4618</v>
      </c>
      <c r="J16" s="25">
        <f t="shared" si="1"/>
        <v>14.945399999999999</v>
      </c>
      <c r="K16" s="25">
        <f t="shared" si="1"/>
        <v>16.738800000000001</v>
      </c>
      <c r="L16" s="26">
        <f t="shared" si="6"/>
        <v>258.89999999999998</v>
      </c>
      <c r="M16" s="25">
        <f t="shared" si="7"/>
        <v>1.5723</v>
      </c>
      <c r="N16" s="26">
        <f t="shared" si="8"/>
        <v>517.79999999999995</v>
      </c>
      <c r="O16" s="25">
        <f t="shared" si="9"/>
        <v>3.1444999999999999</v>
      </c>
      <c r="P16" s="26">
        <f t="shared" si="10"/>
        <v>776.69</v>
      </c>
      <c r="Q16" s="25">
        <f t="shared" si="11"/>
        <v>4.7168000000000001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27467.13</v>
      </c>
      <c r="C17" s="23">
        <f t="shared" si="0"/>
        <v>2288.9299999999998</v>
      </c>
      <c r="D17" s="23">
        <f t="shared" si="2"/>
        <v>60647.42</v>
      </c>
      <c r="E17" s="23">
        <f t="shared" si="3"/>
        <v>5053.95</v>
      </c>
      <c r="F17" s="24">
        <f t="shared" si="4"/>
        <v>30.692</v>
      </c>
      <c r="G17" s="25">
        <f t="shared" si="5"/>
        <v>6.1383999999999999</v>
      </c>
      <c r="H17" s="25">
        <f t="shared" si="1"/>
        <v>7.9798999999999998</v>
      </c>
      <c r="I17" s="25">
        <f t="shared" si="1"/>
        <v>10.7422</v>
      </c>
      <c r="J17" s="25">
        <f t="shared" si="1"/>
        <v>15.346</v>
      </c>
      <c r="K17" s="25">
        <f t="shared" si="1"/>
        <v>17.1875</v>
      </c>
      <c r="L17" s="26">
        <f t="shared" si="6"/>
        <v>265.83999999999997</v>
      </c>
      <c r="M17" s="25">
        <f t="shared" si="7"/>
        <v>1.6144000000000001</v>
      </c>
      <c r="N17" s="26">
        <f t="shared" si="8"/>
        <v>531.67999999999995</v>
      </c>
      <c r="O17" s="25">
        <f t="shared" si="9"/>
        <v>3.2288000000000001</v>
      </c>
      <c r="P17" s="26">
        <f t="shared" si="10"/>
        <v>797.51</v>
      </c>
      <c r="Q17" s="25">
        <f t="shared" si="11"/>
        <v>4.8432000000000004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28184.13</v>
      </c>
      <c r="C18" s="23">
        <f t="shared" si="0"/>
        <v>2348.6799999999998</v>
      </c>
      <c r="D18" s="23">
        <f t="shared" si="2"/>
        <v>62230.559999999998</v>
      </c>
      <c r="E18" s="23">
        <f t="shared" si="3"/>
        <v>5185.88</v>
      </c>
      <c r="F18" s="24">
        <f t="shared" si="4"/>
        <v>31.493200000000002</v>
      </c>
      <c r="G18" s="25">
        <f t="shared" si="5"/>
        <v>6.2986000000000004</v>
      </c>
      <c r="H18" s="25">
        <f t="shared" si="1"/>
        <v>8.1882000000000001</v>
      </c>
      <c r="I18" s="25">
        <f t="shared" si="1"/>
        <v>11.022600000000001</v>
      </c>
      <c r="J18" s="25">
        <f t="shared" si="1"/>
        <v>15.746600000000001</v>
      </c>
      <c r="K18" s="25">
        <f t="shared" si="1"/>
        <v>17.636199999999999</v>
      </c>
      <c r="L18" s="26">
        <f t="shared" si="6"/>
        <v>272.77999999999997</v>
      </c>
      <c r="M18" s="25">
        <f t="shared" si="7"/>
        <v>1.6565000000000001</v>
      </c>
      <c r="N18" s="26">
        <f t="shared" si="8"/>
        <v>545.54999999999995</v>
      </c>
      <c r="O18" s="25">
        <f t="shared" si="9"/>
        <v>3.3130999999999999</v>
      </c>
      <c r="P18" s="26">
        <f t="shared" si="10"/>
        <v>818.33</v>
      </c>
      <c r="Q18" s="25">
        <f t="shared" si="11"/>
        <v>4.9695999999999998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28901.15</v>
      </c>
      <c r="C19" s="23">
        <f t="shared" si="0"/>
        <v>2408.4299999999998</v>
      </c>
      <c r="D19" s="23">
        <f t="shared" si="2"/>
        <v>63813.74</v>
      </c>
      <c r="E19" s="23">
        <f t="shared" si="3"/>
        <v>5317.81</v>
      </c>
      <c r="F19" s="24">
        <f t="shared" si="4"/>
        <v>32.294400000000003</v>
      </c>
      <c r="G19" s="25">
        <f t="shared" si="5"/>
        <v>6.4588999999999999</v>
      </c>
      <c r="H19" s="25">
        <f t="shared" si="1"/>
        <v>8.3964999999999996</v>
      </c>
      <c r="I19" s="25">
        <f t="shared" si="1"/>
        <v>11.303000000000001</v>
      </c>
      <c r="J19" s="25">
        <f t="shared" si="1"/>
        <v>16.147200000000002</v>
      </c>
      <c r="K19" s="25">
        <f t="shared" si="1"/>
        <v>18.084900000000001</v>
      </c>
      <c r="L19" s="26">
        <f t="shared" si="6"/>
        <v>279.72000000000003</v>
      </c>
      <c r="M19" s="25">
        <f t="shared" si="7"/>
        <v>1.6987000000000001</v>
      </c>
      <c r="N19" s="26">
        <f t="shared" si="8"/>
        <v>559.42999999999995</v>
      </c>
      <c r="O19" s="25">
        <f t="shared" si="9"/>
        <v>3.3974000000000002</v>
      </c>
      <c r="P19" s="26">
        <f t="shared" si="10"/>
        <v>839.15</v>
      </c>
      <c r="Q19" s="25">
        <f t="shared" si="11"/>
        <v>5.0960999999999999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29618.13</v>
      </c>
      <c r="C20" s="23">
        <f t="shared" si="0"/>
        <v>2468.1799999999998</v>
      </c>
      <c r="D20" s="23">
        <f t="shared" si="2"/>
        <v>65396.83</v>
      </c>
      <c r="E20" s="23">
        <f t="shared" si="3"/>
        <v>5449.74</v>
      </c>
      <c r="F20" s="24">
        <f t="shared" si="4"/>
        <v>33.095599999999997</v>
      </c>
      <c r="G20" s="25">
        <f t="shared" si="5"/>
        <v>6.6191000000000004</v>
      </c>
      <c r="H20" s="25">
        <f t="shared" si="1"/>
        <v>8.6049000000000007</v>
      </c>
      <c r="I20" s="25">
        <f t="shared" si="1"/>
        <v>11.583500000000001</v>
      </c>
      <c r="J20" s="25">
        <f t="shared" si="1"/>
        <v>16.547799999999999</v>
      </c>
      <c r="K20" s="25">
        <f t="shared" si="1"/>
        <v>18.5335</v>
      </c>
      <c r="L20" s="26">
        <f t="shared" si="6"/>
        <v>286.66000000000003</v>
      </c>
      <c r="M20" s="25">
        <f t="shared" si="7"/>
        <v>1.7407999999999999</v>
      </c>
      <c r="N20" s="26">
        <f t="shared" si="8"/>
        <v>573.30999999999995</v>
      </c>
      <c r="O20" s="25">
        <f t="shared" si="9"/>
        <v>3.4817</v>
      </c>
      <c r="P20" s="26">
        <f t="shared" si="10"/>
        <v>859.97</v>
      </c>
      <c r="Q20" s="25">
        <f t="shared" si="11"/>
        <v>5.2225000000000001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30335.13</v>
      </c>
      <c r="C21" s="23">
        <f t="shared" si="0"/>
        <v>2527.9299999999998</v>
      </c>
      <c r="D21" s="23">
        <f t="shared" si="2"/>
        <v>66979.97</v>
      </c>
      <c r="E21" s="23">
        <f t="shared" si="3"/>
        <v>5581.66</v>
      </c>
      <c r="F21" s="24">
        <f t="shared" si="4"/>
        <v>33.896700000000003</v>
      </c>
      <c r="G21" s="25">
        <f t="shared" si="5"/>
        <v>6.7793000000000001</v>
      </c>
      <c r="H21" s="25">
        <f t="shared" si="1"/>
        <v>8.8131000000000004</v>
      </c>
      <c r="I21" s="25">
        <f t="shared" si="1"/>
        <v>11.863799999999999</v>
      </c>
      <c r="J21" s="25">
        <f t="shared" si="1"/>
        <v>16.948399999999999</v>
      </c>
      <c r="K21" s="25">
        <f t="shared" si="1"/>
        <v>18.982199999999999</v>
      </c>
      <c r="L21" s="26">
        <f t="shared" si="6"/>
        <v>293.60000000000002</v>
      </c>
      <c r="M21" s="25">
        <f t="shared" si="7"/>
        <v>1.7829999999999999</v>
      </c>
      <c r="N21" s="26">
        <f t="shared" si="8"/>
        <v>587.19000000000005</v>
      </c>
      <c r="O21" s="25">
        <f t="shared" si="9"/>
        <v>3.5659000000000001</v>
      </c>
      <c r="P21" s="26">
        <f t="shared" si="10"/>
        <v>880.79</v>
      </c>
      <c r="Q21" s="25">
        <f t="shared" si="11"/>
        <v>5.3489000000000004</v>
      </c>
      <c r="R21" s="26">
        <f t="shared" si="12"/>
        <v>0</v>
      </c>
      <c r="S21" s="26">
        <f t="shared" si="13"/>
        <v>0</v>
      </c>
    </row>
    <row r="22" spans="1:24" s="14" customFormat="1" x14ac:dyDescent="0.3">
      <c r="A22" s="39" t="s">
        <v>23</v>
      </c>
      <c r="B22" s="33"/>
      <c r="C22" s="29"/>
      <c r="D22" s="29"/>
      <c r="E22" s="28"/>
      <c r="F22" s="28"/>
      <c r="H22" s="27" t="s">
        <v>19</v>
      </c>
      <c r="I22" s="27"/>
      <c r="J22" s="27"/>
      <c r="K22" s="27"/>
      <c r="L22" s="27"/>
      <c r="M22" s="10"/>
      <c r="N22" s="27" t="s">
        <v>20</v>
      </c>
      <c r="O22" s="27"/>
      <c r="P22" s="27"/>
      <c r="Q22" s="27"/>
      <c r="R22" s="30"/>
      <c r="S22" s="17"/>
      <c r="T22" s="10"/>
      <c r="U22" s="10"/>
      <c r="V22" s="10"/>
      <c r="X22" s="10"/>
    </row>
    <row r="23" spans="1:24" s="10" customFormat="1" x14ac:dyDescent="0.3">
      <c r="A23" s="39" t="s">
        <v>21</v>
      </c>
      <c r="B23" s="34"/>
      <c r="C23" s="30"/>
      <c r="D23" s="30"/>
      <c r="E23" s="27"/>
      <c r="F23" s="27"/>
      <c r="H23" s="27" t="s">
        <v>22</v>
      </c>
      <c r="I23" s="27"/>
      <c r="J23" s="27"/>
      <c r="K23" s="27"/>
      <c r="L23" s="27"/>
      <c r="R23" s="15"/>
      <c r="S23" s="17"/>
    </row>
    <row r="24" spans="1:24" s="10" customFormat="1" x14ac:dyDescent="0.3">
      <c r="A24" s="37"/>
      <c r="B24" s="35"/>
      <c r="C24" s="15"/>
      <c r="D24" s="15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</sheetPr>
  <dimension ref="A1:V34"/>
  <sheetViews>
    <sheetView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777343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8.21875" customWidth="1"/>
  </cols>
  <sheetData>
    <row r="1" spans="1:19" x14ac:dyDescent="0.3">
      <c r="A1" s="4" t="s">
        <v>49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8" t="s">
        <v>71</v>
      </c>
      <c r="S2" s="68" t="s">
        <v>74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68"/>
      <c r="S3" s="68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68"/>
      <c r="S4" s="68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68"/>
      <c r="S5" s="68"/>
    </row>
    <row r="6" spans="1:19" s="10" customFormat="1" ht="15" customHeight="1" x14ac:dyDescent="0.3">
      <c r="A6" s="50">
        <v>0</v>
      </c>
      <c r="B6" s="6">
        <v>21439.17</v>
      </c>
      <c r="C6" s="23">
        <f t="shared" ref="C6:C22" si="0">ROUND($B6/12,2)</f>
        <v>1786.6</v>
      </c>
      <c r="D6" s="23">
        <f>ROUND($B6*$M$1/100,2)</f>
        <v>47337.69</v>
      </c>
      <c r="E6" s="23">
        <f>ROUND(($B6*$M$1/100)/12,2)</f>
        <v>3944.81</v>
      </c>
      <c r="F6" s="24">
        <f>ROUND(($B6*$M$1/100)/1976,4)</f>
        <v>23.956299999999999</v>
      </c>
      <c r="G6" s="25">
        <f>ROUND($F6*G$4,4)</f>
        <v>4.7912999999999997</v>
      </c>
      <c r="H6" s="25">
        <f t="shared" ref="H6:K21" si="1">ROUND($F6*H$4,4)</f>
        <v>6.2286000000000001</v>
      </c>
      <c r="I6" s="25">
        <f t="shared" si="1"/>
        <v>8.3847000000000005</v>
      </c>
      <c r="J6" s="25">
        <f t="shared" si="1"/>
        <v>11.978199999999999</v>
      </c>
      <c r="K6" s="25">
        <f t="shared" si="1"/>
        <v>13.4155</v>
      </c>
      <c r="L6" s="26">
        <f>ROUND($E6*L$4,2)</f>
        <v>207.5</v>
      </c>
      <c r="M6" s="25">
        <f>ROUND($F6*L$4,4)</f>
        <v>1.2601</v>
      </c>
      <c r="N6" s="26">
        <f>ROUND($E6*N$4,2)</f>
        <v>414.99</v>
      </c>
      <c r="O6" s="25">
        <f>ROUND($F6*N$4,4)</f>
        <v>2.5202</v>
      </c>
      <c r="P6" s="26">
        <f>ROUND($E6*P$4,2)</f>
        <v>622.49</v>
      </c>
      <c r="Q6" s="25">
        <f>ROUND($F6*P$4,4)</f>
        <v>3.7803</v>
      </c>
      <c r="R6" s="5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5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22285.759999999998</v>
      </c>
      <c r="C7" s="23">
        <f t="shared" si="0"/>
        <v>1857.15</v>
      </c>
      <c r="D7" s="23">
        <f t="shared" ref="D7:D22" si="2">ROUND($B7*$M$1/100,2)</f>
        <v>49206.96</v>
      </c>
      <c r="E7" s="23">
        <f t="shared" ref="E7:E22" si="3">ROUND(($B7*$M$1/100)/12,2)</f>
        <v>4100.58</v>
      </c>
      <c r="F7" s="24">
        <f t="shared" ref="F7:F22" si="4">ROUND(($B7*$M$1/100)/1976,4)</f>
        <v>24.9023</v>
      </c>
      <c r="G7" s="25">
        <f t="shared" ref="G7:K22" si="5">ROUND($F7*G$4,4)</f>
        <v>4.9805000000000001</v>
      </c>
      <c r="H7" s="25">
        <f t="shared" si="1"/>
        <v>6.4745999999999997</v>
      </c>
      <c r="I7" s="25">
        <f t="shared" si="1"/>
        <v>8.7157999999999998</v>
      </c>
      <c r="J7" s="25">
        <f t="shared" si="1"/>
        <v>12.4512</v>
      </c>
      <c r="K7" s="25">
        <f t="shared" si="1"/>
        <v>13.9453</v>
      </c>
      <c r="L7" s="26">
        <f t="shared" ref="L7:L22" si="6">ROUND($E7*L$4,2)</f>
        <v>215.69</v>
      </c>
      <c r="M7" s="25">
        <f t="shared" ref="M7:M22" si="7">ROUND($F7*L$4,4)</f>
        <v>1.3099000000000001</v>
      </c>
      <c r="N7" s="26">
        <f t="shared" ref="N7:N22" si="8">ROUND($E7*N$4,2)</f>
        <v>431.38</v>
      </c>
      <c r="O7" s="25">
        <f t="shared" ref="O7:O22" si="9">ROUND($F7*N$4,4)</f>
        <v>2.6196999999999999</v>
      </c>
      <c r="P7" s="26">
        <f t="shared" ref="P7:P22" si="10">ROUND($E7*P$4,2)</f>
        <v>647.07000000000005</v>
      </c>
      <c r="Q7" s="25">
        <f t="shared" ref="Q7:Q22" si="11">ROUND($F7*P$4,4)</f>
        <v>3.9296000000000002</v>
      </c>
      <c r="R7" s="5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5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22894</v>
      </c>
      <c r="C8" s="23">
        <f t="shared" si="0"/>
        <v>1907.83</v>
      </c>
      <c r="D8" s="23">
        <f t="shared" si="2"/>
        <v>50549.95</v>
      </c>
      <c r="E8" s="23">
        <f t="shared" si="3"/>
        <v>4212.5</v>
      </c>
      <c r="F8" s="24">
        <f t="shared" si="4"/>
        <v>25.582000000000001</v>
      </c>
      <c r="G8" s="25">
        <f t="shared" si="5"/>
        <v>5.1163999999999996</v>
      </c>
      <c r="H8" s="25">
        <f t="shared" si="1"/>
        <v>6.6513</v>
      </c>
      <c r="I8" s="25">
        <f t="shared" si="1"/>
        <v>8.9536999999999995</v>
      </c>
      <c r="J8" s="25">
        <f t="shared" si="1"/>
        <v>12.791</v>
      </c>
      <c r="K8" s="25">
        <f t="shared" si="1"/>
        <v>14.325900000000001</v>
      </c>
      <c r="L8" s="26">
        <f t="shared" si="6"/>
        <v>221.58</v>
      </c>
      <c r="M8" s="25">
        <f t="shared" si="7"/>
        <v>1.3455999999999999</v>
      </c>
      <c r="N8" s="26">
        <f t="shared" si="8"/>
        <v>443.16</v>
      </c>
      <c r="O8" s="25">
        <f t="shared" si="9"/>
        <v>2.6911999999999998</v>
      </c>
      <c r="P8" s="26">
        <f t="shared" si="10"/>
        <v>664.73</v>
      </c>
      <c r="Q8" s="25">
        <f t="shared" si="11"/>
        <v>4.0368000000000004</v>
      </c>
      <c r="R8" s="56">
        <f t="shared" si="12"/>
        <v>0</v>
      </c>
      <c r="S8" s="56">
        <f t="shared" si="13"/>
        <v>0</v>
      </c>
    </row>
    <row r="9" spans="1:19" s="10" customFormat="1" x14ac:dyDescent="0.3">
      <c r="A9" s="40">
        <v>5</v>
      </c>
      <c r="B9" s="6">
        <v>23502.21</v>
      </c>
      <c r="C9" s="23">
        <f t="shared" si="0"/>
        <v>1958.52</v>
      </c>
      <c r="D9" s="23">
        <f t="shared" si="2"/>
        <v>51892.88</v>
      </c>
      <c r="E9" s="23">
        <f t="shared" si="3"/>
        <v>4324.41</v>
      </c>
      <c r="F9" s="24">
        <f t="shared" si="4"/>
        <v>26.261600000000001</v>
      </c>
      <c r="G9" s="25">
        <f t="shared" si="5"/>
        <v>5.2523</v>
      </c>
      <c r="H9" s="25">
        <f t="shared" si="1"/>
        <v>6.8280000000000003</v>
      </c>
      <c r="I9" s="25">
        <f t="shared" si="1"/>
        <v>9.1915999999999993</v>
      </c>
      <c r="J9" s="25">
        <f t="shared" si="1"/>
        <v>13.130800000000001</v>
      </c>
      <c r="K9" s="25">
        <f t="shared" si="1"/>
        <v>14.7065</v>
      </c>
      <c r="L9" s="26">
        <f t="shared" si="6"/>
        <v>227.46</v>
      </c>
      <c r="M9" s="25">
        <f t="shared" si="7"/>
        <v>1.3814</v>
      </c>
      <c r="N9" s="26">
        <f t="shared" si="8"/>
        <v>454.93</v>
      </c>
      <c r="O9" s="25">
        <f t="shared" si="9"/>
        <v>2.7627000000000002</v>
      </c>
      <c r="P9" s="26">
        <f t="shared" si="10"/>
        <v>682.39</v>
      </c>
      <c r="Q9" s="25">
        <f t="shared" si="11"/>
        <v>4.1440999999999999</v>
      </c>
      <c r="R9" s="56">
        <f t="shared" si="12"/>
        <v>0</v>
      </c>
      <c r="S9" s="56">
        <f t="shared" si="13"/>
        <v>0</v>
      </c>
    </row>
    <row r="10" spans="1:19" s="10" customFormat="1" x14ac:dyDescent="0.3">
      <c r="A10" s="40">
        <v>7</v>
      </c>
      <c r="B10" s="6">
        <v>24110.44</v>
      </c>
      <c r="C10" s="23">
        <f t="shared" si="0"/>
        <v>2009.2</v>
      </c>
      <c r="D10" s="23">
        <f t="shared" si="2"/>
        <v>53235.85</v>
      </c>
      <c r="E10" s="23">
        <f t="shared" si="3"/>
        <v>4436.32</v>
      </c>
      <c r="F10" s="24">
        <f t="shared" si="4"/>
        <v>26.941199999999998</v>
      </c>
      <c r="G10" s="25">
        <f t="shared" si="5"/>
        <v>5.3882000000000003</v>
      </c>
      <c r="H10" s="25">
        <f t="shared" si="1"/>
        <v>7.0046999999999997</v>
      </c>
      <c r="I10" s="25">
        <f t="shared" si="1"/>
        <v>9.4293999999999993</v>
      </c>
      <c r="J10" s="25">
        <f t="shared" si="1"/>
        <v>13.470599999999999</v>
      </c>
      <c r="K10" s="25">
        <f t="shared" si="1"/>
        <v>15.0871</v>
      </c>
      <c r="L10" s="26">
        <f t="shared" si="6"/>
        <v>233.35</v>
      </c>
      <c r="M10" s="25">
        <f t="shared" si="7"/>
        <v>1.4171</v>
      </c>
      <c r="N10" s="26">
        <f t="shared" si="8"/>
        <v>466.7</v>
      </c>
      <c r="O10" s="25">
        <f t="shared" si="9"/>
        <v>2.8342000000000001</v>
      </c>
      <c r="P10" s="26">
        <f t="shared" si="10"/>
        <v>700.05</v>
      </c>
      <c r="Q10" s="25">
        <f t="shared" si="11"/>
        <v>4.2512999999999996</v>
      </c>
      <c r="R10" s="56">
        <f t="shared" si="12"/>
        <v>0</v>
      </c>
      <c r="S10" s="56">
        <f t="shared" si="13"/>
        <v>0</v>
      </c>
    </row>
    <row r="11" spans="1:19" s="10" customFormat="1" x14ac:dyDescent="0.3">
      <c r="A11" s="40">
        <v>9</v>
      </c>
      <c r="B11" s="6">
        <v>24718.66</v>
      </c>
      <c r="C11" s="23">
        <f t="shared" si="0"/>
        <v>2059.89</v>
      </c>
      <c r="D11" s="23">
        <f t="shared" si="2"/>
        <v>54578.8</v>
      </c>
      <c r="E11" s="23">
        <f t="shared" si="3"/>
        <v>4548.2299999999996</v>
      </c>
      <c r="F11" s="24">
        <f t="shared" si="4"/>
        <v>27.620899999999999</v>
      </c>
      <c r="G11" s="25">
        <f t="shared" si="5"/>
        <v>5.5242000000000004</v>
      </c>
      <c r="H11" s="25">
        <f t="shared" si="1"/>
        <v>7.1814</v>
      </c>
      <c r="I11" s="25">
        <f t="shared" si="1"/>
        <v>9.6672999999999991</v>
      </c>
      <c r="J11" s="25">
        <f t="shared" si="1"/>
        <v>13.810499999999999</v>
      </c>
      <c r="K11" s="25">
        <f t="shared" si="1"/>
        <v>15.467700000000001</v>
      </c>
      <c r="L11" s="26">
        <f t="shared" si="6"/>
        <v>239.24</v>
      </c>
      <c r="M11" s="25">
        <f t="shared" si="7"/>
        <v>1.4529000000000001</v>
      </c>
      <c r="N11" s="26">
        <f t="shared" si="8"/>
        <v>478.47</v>
      </c>
      <c r="O11" s="25">
        <f t="shared" si="9"/>
        <v>2.9056999999999999</v>
      </c>
      <c r="P11" s="26">
        <f t="shared" si="10"/>
        <v>717.71</v>
      </c>
      <c r="Q11" s="25">
        <f t="shared" si="11"/>
        <v>4.3586</v>
      </c>
      <c r="R11" s="56">
        <f t="shared" si="12"/>
        <v>0</v>
      </c>
      <c r="S11" s="56">
        <f t="shared" si="13"/>
        <v>0</v>
      </c>
    </row>
    <row r="12" spans="1:19" s="10" customFormat="1" x14ac:dyDescent="0.3">
      <c r="A12" s="40">
        <v>10</v>
      </c>
      <c r="B12" s="6">
        <v>25077.13</v>
      </c>
      <c r="C12" s="23">
        <f t="shared" si="0"/>
        <v>2089.7600000000002</v>
      </c>
      <c r="D12" s="23">
        <f t="shared" si="2"/>
        <v>55370.3</v>
      </c>
      <c r="E12" s="23">
        <f t="shared" si="3"/>
        <v>4614.1899999999996</v>
      </c>
      <c r="F12" s="24">
        <f t="shared" si="4"/>
        <v>28.0214</v>
      </c>
      <c r="G12" s="25">
        <f t="shared" si="5"/>
        <v>5.6043000000000003</v>
      </c>
      <c r="H12" s="25">
        <f t="shared" si="1"/>
        <v>7.2855999999999996</v>
      </c>
      <c r="I12" s="25">
        <f t="shared" si="1"/>
        <v>9.8074999999999992</v>
      </c>
      <c r="J12" s="25">
        <f t="shared" si="1"/>
        <v>14.0107</v>
      </c>
      <c r="K12" s="25">
        <f t="shared" si="1"/>
        <v>15.692</v>
      </c>
      <c r="L12" s="26">
        <f t="shared" si="6"/>
        <v>242.71</v>
      </c>
      <c r="M12" s="25">
        <f t="shared" si="7"/>
        <v>1.4739</v>
      </c>
      <c r="N12" s="26">
        <f t="shared" si="8"/>
        <v>485.41</v>
      </c>
      <c r="O12" s="25">
        <f t="shared" si="9"/>
        <v>2.9479000000000002</v>
      </c>
      <c r="P12" s="26">
        <f t="shared" si="10"/>
        <v>728.12</v>
      </c>
      <c r="Q12" s="25">
        <f t="shared" si="11"/>
        <v>4.4218000000000002</v>
      </c>
      <c r="R12" s="56">
        <f t="shared" si="12"/>
        <v>0</v>
      </c>
      <c r="S12" s="56">
        <f t="shared" si="13"/>
        <v>0</v>
      </c>
    </row>
    <row r="13" spans="1:19" s="10" customFormat="1" x14ac:dyDescent="0.3">
      <c r="A13" s="40">
        <v>11</v>
      </c>
      <c r="B13" s="6">
        <v>25685.34</v>
      </c>
      <c r="C13" s="23">
        <f t="shared" si="0"/>
        <v>2140.4499999999998</v>
      </c>
      <c r="D13" s="23">
        <f t="shared" si="2"/>
        <v>56713.23</v>
      </c>
      <c r="E13" s="23">
        <f t="shared" si="3"/>
        <v>4726.1000000000004</v>
      </c>
      <c r="F13" s="24">
        <f t="shared" si="4"/>
        <v>28.701000000000001</v>
      </c>
      <c r="G13" s="25">
        <f t="shared" si="5"/>
        <v>5.7401999999999997</v>
      </c>
      <c r="H13" s="25">
        <f t="shared" si="1"/>
        <v>7.4622999999999999</v>
      </c>
      <c r="I13" s="25">
        <f t="shared" si="1"/>
        <v>10.045400000000001</v>
      </c>
      <c r="J13" s="25">
        <f t="shared" si="1"/>
        <v>14.3505</v>
      </c>
      <c r="K13" s="25">
        <f t="shared" si="1"/>
        <v>16.072600000000001</v>
      </c>
      <c r="L13" s="26">
        <f t="shared" si="6"/>
        <v>248.59</v>
      </c>
      <c r="M13" s="25">
        <f t="shared" si="7"/>
        <v>1.5097</v>
      </c>
      <c r="N13" s="26">
        <f t="shared" si="8"/>
        <v>497.19</v>
      </c>
      <c r="O13" s="25">
        <f t="shared" si="9"/>
        <v>3.0192999999999999</v>
      </c>
      <c r="P13" s="26">
        <f t="shared" si="10"/>
        <v>745.78</v>
      </c>
      <c r="Q13" s="25">
        <f t="shared" si="11"/>
        <v>4.5289999999999999</v>
      </c>
      <c r="R13" s="56">
        <f t="shared" si="12"/>
        <v>0</v>
      </c>
      <c r="S13" s="56">
        <f t="shared" si="13"/>
        <v>0</v>
      </c>
    </row>
    <row r="14" spans="1:19" s="10" customFormat="1" x14ac:dyDescent="0.3">
      <c r="A14" s="40">
        <v>13</v>
      </c>
      <c r="B14" s="6">
        <v>26293.58</v>
      </c>
      <c r="C14" s="23">
        <f t="shared" si="0"/>
        <v>2191.13</v>
      </c>
      <c r="D14" s="23">
        <f t="shared" si="2"/>
        <v>58056.22</v>
      </c>
      <c r="E14" s="23">
        <f t="shared" si="3"/>
        <v>4838.0200000000004</v>
      </c>
      <c r="F14" s="24">
        <f t="shared" si="4"/>
        <v>29.380700000000001</v>
      </c>
      <c r="G14" s="25">
        <f t="shared" si="5"/>
        <v>5.8761000000000001</v>
      </c>
      <c r="H14" s="25">
        <f t="shared" si="1"/>
        <v>7.6390000000000002</v>
      </c>
      <c r="I14" s="25">
        <f t="shared" si="1"/>
        <v>10.283200000000001</v>
      </c>
      <c r="J14" s="25">
        <f t="shared" si="1"/>
        <v>14.6904</v>
      </c>
      <c r="K14" s="25">
        <f t="shared" si="1"/>
        <v>16.453199999999999</v>
      </c>
      <c r="L14" s="26">
        <f t="shared" si="6"/>
        <v>254.48</v>
      </c>
      <c r="M14" s="25">
        <f t="shared" si="7"/>
        <v>1.5454000000000001</v>
      </c>
      <c r="N14" s="26">
        <f t="shared" si="8"/>
        <v>508.96</v>
      </c>
      <c r="O14" s="25">
        <f t="shared" si="9"/>
        <v>3.0908000000000002</v>
      </c>
      <c r="P14" s="26">
        <f t="shared" si="10"/>
        <v>763.44</v>
      </c>
      <c r="Q14" s="25">
        <f t="shared" si="11"/>
        <v>4.6363000000000003</v>
      </c>
      <c r="R14" s="56">
        <f t="shared" si="12"/>
        <v>0</v>
      </c>
      <c r="S14" s="56">
        <f t="shared" si="13"/>
        <v>0</v>
      </c>
    </row>
    <row r="15" spans="1:19" s="10" customFormat="1" x14ac:dyDescent="0.3">
      <c r="A15" s="40">
        <v>15</v>
      </c>
      <c r="B15" s="6">
        <v>26901.82</v>
      </c>
      <c r="C15" s="23">
        <f t="shared" si="0"/>
        <v>2241.8200000000002</v>
      </c>
      <c r="D15" s="23">
        <f t="shared" si="2"/>
        <v>59399.22</v>
      </c>
      <c r="E15" s="23">
        <f t="shared" si="3"/>
        <v>4949.93</v>
      </c>
      <c r="F15" s="24">
        <f t="shared" si="4"/>
        <v>30.060300000000002</v>
      </c>
      <c r="G15" s="25">
        <f t="shared" si="5"/>
        <v>6.0121000000000002</v>
      </c>
      <c r="H15" s="25">
        <f t="shared" si="1"/>
        <v>7.8156999999999996</v>
      </c>
      <c r="I15" s="25">
        <f t="shared" si="1"/>
        <v>10.521100000000001</v>
      </c>
      <c r="J15" s="25">
        <f t="shared" si="1"/>
        <v>15.030200000000001</v>
      </c>
      <c r="K15" s="25">
        <f t="shared" si="1"/>
        <v>16.8338</v>
      </c>
      <c r="L15" s="26">
        <f t="shared" si="6"/>
        <v>260.37</v>
      </c>
      <c r="M15" s="25">
        <f t="shared" si="7"/>
        <v>1.5811999999999999</v>
      </c>
      <c r="N15" s="26">
        <f t="shared" si="8"/>
        <v>520.73</v>
      </c>
      <c r="O15" s="25">
        <f t="shared" si="9"/>
        <v>3.1623000000000001</v>
      </c>
      <c r="P15" s="26">
        <f t="shared" si="10"/>
        <v>781.1</v>
      </c>
      <c r="Q15" s="25">
        <f t="shared" si="11"/>
        <v>4.7435</v>
      </c>
      <c r="R15" s="56">
        <f t="shared" si="12"/>
        <v>0</v>
      </c>
      <c r="S15" s="56">
        <f t="shared" si="13"/>
        <v>0</v>
      </c>
    </row>
    <row r="16" spans="1:19" s="10" customFormat="1" x14ac:dyDescent="0.3">
      <c r="A16" s="40">
        <v>17</v>
      </c>
      <c r="B16" s="6">
        <v>27510.03</v>
      </c>
      <c r="C16" s="23">
        <f t="shared" si="0"/>
        <v>2292.5</v>
      </c>
      <c r="D16" s="23">
        <f t="shared" si="2"/>
        <v>60742.15</v>
      </c>
      <c r="E16" s="23">
        <f t="shared" si="3"/>
        <v>5061.8500000000004</v>
      </c>
      <c r="F16" s="24">
        <f t="shared" si="4"/>
        <v>30.74</v>
      </c>
      <c r="G16" s="25">
        <f t="shared" si="5"/>
        <v>6.1479999999999997</v>
      </c>
      <c r="H16" s="25">
        <f t="shared" si="1"/>
        <v>7.9923999999999999</v>
      </c>
      <c r="I16" s="25">
        <f t="shared" si="1"/>
        <v>10.759</v>
      </c>
      <c r="J16" s="25">
        <f t="shared" si="1"/>
        <v>15.37</v>
      </c>
      <c r="K16" s="25">
        <f t="shared" si="1"/>
        <v>17.214400000000001</v>
      </c>
      <c r="L16" s="26">
        <f t="shared" si="6"/>
        <v>266.25</v>
      </c>
      <c r="M16" s="25">
        <f t="shared" si="7"/>
        <v>1.6169</v>
      </c>
      <c r="N16" s="26">
        <f t="shared" si="8"/>
        <v>532.51</v>
      </c>
      <c r="O16" s="25">
        <f t="shared" si="9"/>
        <v>3.2338</v>
      </c>
      <c r="P16" s="26">
        <f t="shared" si="10"/>
        <v>798.76</v>
      </c>
      <c r="Q16" s="25">
        <f t="shared" si="11"/>
        <v>4.8507999999999996</v>
      </c>
      <c r="R16" s="56">
        <f t="shared" si="12"/>
        <v>0</v>
      </c>
      <c r="S16" s="56">
        <f t="shared" si="13"/>
        <v>0</v>
      </c>
    </row>
    <row r="17" spans="1:22" s="10" customFormat="1" x14ac:dyDescent="0.3">
      <c r="A17" s="40">
        <v>18</v>
      </c>
      <c r="B17" s="6">
        <v>27510.03</v>
      </c>
      <c r="C17" s="23">
        <f t="shared" si="0"/>
        <v>2292.5</v>
      </c>
      <c r="D17" s="23">
        <f t="shared" si="2"/>
        <v>60742.15</v>
      </c>
      <c r="E17" s="23">
        <f t="shared" si="3"/>
        <v>5061.8500000000004</v>
      </c>
      <c r="F17" s="24">
        <f t="shared" si="4"/>
        <v>30.74</v>
      </c>
      <c r="G17" s="25">
        <f t="shared" si="5"/>
        <v>6.1479999999999997</v>
      </c>
      <c r="H17" s="25">
        <f t="shared" si="1"/>
        <v>7.9923999999999999</v>
      </c>
      <c r="I17" s="25">
        <f t="shared" si="1"/>
        <v>10.759</v>
      </c>
      <c r="J17" s="25">
        <f t="shared" si="1"/>
        <v>15.37</v>
      </c>
      <c r="K17" s="25">
        <f t="shared" si="1"/>
        <v>17.214400000000001</v>
      </c>
      <c r="L17" s="26">
        <f t="shared" si="6"/>
        <v>266.25</v>
      </c>
      <c r="M17" s="25">
        <f t="shared" si="7"/>
        <v>1.6169</v>
      </c>
      <c r="N17" s="26">
        <f t="shared" si="8"/>
        <v>532.51</v>
      </c>
      <c r="O17" s="25">
        <f t="shared" si="9"/>
        <v>3.2338</v>
      </c>
      <c r="P17" s="26">
        <f t="shared" si="10"/>
        <v>798.76</v>
      </c>
      <c r="Q17" s="25">
        <f t="shared" si="11"/>
        <v>4.8507999999999996</v>
      </c>
      <c r="R17" s="56">
        <f t="shared" si="12"/>
        <v>0</v>
      </c>
      <c r="S17" s="56">
        <f t="shared" si="13"/>
        <v>0</v>
      </c>
    </row>
    <row r="18" spans="1:22" s="10" customFormat="1" x14ac:dyDescent="0.3">
      <c r="A18" s="40">
        <v>19</v>
      </c>
      <c r="B18" s="6">
        <v>28118.240000000002</v>
      </c>
      <c r="C18" s="23">
        <f t="shared" si="0"/>
        <v>2343.19</v>
      </c>
      <c r="D18" s="23">
        <f t="shared" si="2"/>
        <v>62085.07</v>
      </c>
      <c r="E18" s="23">
        <f t="shared" si="3"/>
        <v>5173.76</v>
      </c>
      <c r="F18" s="24">
        <f t="shared" si="4"/>
        <v>31.419599999999999</v>
      </c>
      <c r="G18" s="25">
        <f t="shared" si="5"/>
        <v>6.2839</v>
      </c>
      <c r="H18" s="25">
        <f t="shared" si="1"/>
        <v>8.1691000000000003</v>
      </c>
      <c r="I18" s="25">
        <f t="shared" si="1"/>
        <v>10.9969</v>
      </c>
      <c r="J18" s="25">
        <f t="shared" si="1"/>
        <v>15.7098</v>
      </c>
      <c r="K18" s="25">
        <f t="shared" si="1"/>
        <v>17.594999999999999</v>
      </c>
      <c r="L18" s="26">
        <f t="shared" si="6"/>
        <v>272.14</v>
      </c>
      <c r="M18" s="25">
        <f t="shared" si="7"/>
        <v>1.6527000000000001</v>
      </c>
      <c r="N18" s="26">
        <f t="shared" si="8"/>
        <v>544.28</v>
      </c>
      <c r="O18" s="25">
        <f t="shared" si="9"/>
        <v>3.3052999999999999</v>
      </c>
      <c r="P18" s="26">
        <f t="shared" si="10"/>
        <v>816.42</v>
      </c>
      <c r="Q18" s="25">
        <f t="shared" si="11"/>
        <v>4.9580000000000002</v>
      </c>
      <c r="R18" s="56">
        <f t="shared" si="12"/>
        <v>0</v>
      </c>
      <c r="S18" s="56">
        <f t="shared" si="13"/>
        <v>0</v>
      </c>
    </row>
    <row r="19" spans="1:22" s="10" customFormat="1" x14ac:dyDescent="0.3">
      <c r="A19" s="40">
        <v>21</v>
      </c>
      <c r="B19" s="6">
        <v>28726.48</v>
      </c>
      <c r="C19" s="23">
        <f t="shared" si="0"/>
        <v>2393.87</v>
      </c>
      <c r="D19" s="23">
        <f t="shared" si="2"/>
        <v>63428.07</v>
      </c>
      <c r="E19" s="23">
        <f t="shared" si="3"/>
        <v>5285.67</v>
      </c>
      <c r="F19" s="24">
        <f t="shared" si="4"/>
        <v>32.099200000000003</v>
      </c>
      <c r="G19" s="25">
        <f t="shared" si="5"/>
        <v>6.4198000000000004</v>
      </c>
      <c r="H19" s="25">
        <f t="shared" si="1"/>
        <v>8.3458000000000006</v>
      </c>
      <c r="I19" s="25">
        <f t="shared" si="1"/>
        <v>11.2347</v>
      </c>
      <c r="J19" s="25">
        <f t="shared" si="1"/>
        <v>16.049600000000002</v>
      </c>
      <c r="K19" s="25">
        <f t="shared" si="1"/>
        <v>17.9756</v>
      </c>
      <c r="L19" s="26">
        <f t="shared" si="6"/>
        <v>278.02999999999997</v>
      </c>
      <c r="M19" s="25">
        <f t="shared" si="7"/>
        <v>1.6883999999999999</v>
      </c>
      <c r="N19" s="26">
        <f t="shared" si="8"/>
        <v>556.04999999999995</v>
      </c>
      <c r="O19" s="25">
        <f t="shared" si="9"/>
        <v>3.3767999999999998</v>
      </c>
      <c r="P19" s="26">
        <f t="shared" si="10"/>
        <v>834.08</v>
      </c>
      <c r="Q19" s="25">
        <f t="shared" si="11"/>
        <v>5.0652999999999997</v>
      </c>
      <c r="R19" s="56">
        <f t="shared" si="12"/>
        <v>0</v>
      </c>
      <c r="S19" s="56">
        <f t="shared" si="13"/>
        <v>0</v>
      </c>
    </row>
    <row r="20" spans="1:22" s="10" customFormat="1" x14ac:dyDescent="0.3">
      <c r="A20" s="40">
        <v>23</v>
      </c>
      <c r="B20" s="6">
        <v>29334.69</v>
      </c>
      <c r="C20" s="23">
        <f t="shared" si="0"/>
        <v>2444.56</v>
      </c>
      <c r="D20" s="23">
        <f t="shared" si="2"/>
        <v>64771</v>
      </c>
      <c r="E20" s="23">
        <f t="shared" si="3"/>
        <v>5397.58</v>
      </c>
      <c r="F20" s="24">
        <f t="shared" si="4"/>
        <v>32.778799999999997</v>
      </c>
      <c r="G20" s="25">
        <f t="shared" si="5"/>
        <v>6.5557999999999996</v>
      </c>
      <c r="H20" s="25">
        <f t="shared" si="1"/>
        <v>8.5225000000000009</v>
      </c>
      <c r="I20" s="25">
        <f t="shared" si="1"/>
        <v>11.4726</v>
      </c>
      <c r="J20" s="25">
        <f t="shared" si="1"/>
        <v>16.389399999999998</v>
      </c>
      <c r="K20" s="25">
        <f t="shared" si="1"/>
        <v>18.356100000000001</v>
      </c>
      <c r="L20" s="26">
        <f t="shared" si="6"/>
        <v>283.91000000000003</v>
      </c>
      <c r="M20" s="25">
        <f t="shared" si="7"/>
        <v>1.7242</v>
      </c>
      <c r="N20" s="26">
        <f t="shared" si="8"/>
        <v>567.83000000000004</v>
      </c>
      <c r="O20" s="25">
        <f t="shared" si="9"/>
        <v>3.4483000000000001</v>
      </c>
      <c r="P20" s="26">
        <f t="shared" si="10"/>
        <v>851.74</v>
      </c>
      <c r="Q20" s="25">
        <f t="shared" si="11"/>
        <v>5.1725000000000003</v>
      </c>
      <c r="R20" s="56">
        <f t="shared" si="12"/>
        <v>0</v>
      </c>
      <c r="S20" s="56">
        <f t="shared" si="13"/>
        <v>0</v>
      </c>
    </row>
    <row r="21" spans="1:22" s="10" customFormat="1" x14ac:dyDescent="0.3">
      <c r="A21" s="40">
        <v>25</v>
      </c>
      <c r="B21" s="6">
        <v>29942.93</v>
      </c>
      <c r="C21" s="23">
        <f t="shared" si="0"/>
        <v>2495.2399999999998</v>
      </c>
      <c r="D21" s="23">
        <f t="shared" si="2"/>
        <v>66113.990000000005</v>
      </c>
      <c r="E21" s="23">
        <f t="shared" si="3"/>
        <v>5509.5</v>
      </c>
      <c r="F21" s="24">
        <f t="shared" si="4"/>
        <v>33.458500000000001</v>
      </c>
      <c r="G21" s="25">
        <f t="shared" si="5"/>
        <v>6.6917</v>
      </c>
      <c r="H21" s="25">
        <f t="shared" si="1"/>
        <v>8.6991999999999994</v>
      </c>
      <c r="I21" s="25">
        <f t="shared" si="1"/>
        <v>11.7105</v>
      </c>
      <c r="J21" s="25">
        <f t="shared" si="1"/>
        <v>16.729299999999999</v>
      </c>
      <c r="K21" s="25">
        <f t="shared" si="1"/>
        <v>18.736799999999999</v>
      </c>
      <c r="L21" s="26">
        <f t="shared" si="6"/>
        <v>289.8</v>
      </c>
      <c r="M21" s="25">
        <f t="shared" si="7"/>
        <v>1.7599</v>
      </c>
      <c r="N21" s="26">
        <f t="shared" si="8"/>
        <v>579.6</v>
      </c>
      <c r="O21" s="25">
        <f t="shared" si="9"/>
        <v>3.5198</v>
      </c>
      <c r="P21" s="26">
        <f t="shared" si="10"/>
        <v>869.4</v>
      </c>
      <c r="Q21" s="25">
        <f t="shared" si="11"/>
        <v>5.2797999999999998</v>
      </c>
      <c r="R21" s="56">
        <f t="shared" si="12"/>
        <v>0</v>
      </c>
      <c r="S21" s="56">
        <f t="shared" si="13"/>
        <v>0</v>
      </c>
    </row>
    <row r="22" spans="1:22" s="10" customFormat="1" x14ac:dyDescent="0.3">
      <c r="A22" s="40">
        <v>27</v>
      </c>
      <c r="B22" s="6">
        <v>30551.16</v>
      </c>
      <c r="C22" s="23">
        <f t="shared" si="0"/>
        <v>2545.9299999999998</v>
      </c>
      <c r="D22" s="23">
        <f t="shared" si="2"/>
        <v>67456.960000000006</v>
      </c>
      <c r="E22" s="23">
        <f t="shared" si="3"/>
        <v>5621.41</v>
      </c>
      <c r="F22" s="24">
        <f t="shared" si="4"/>
        <v>34.138100000000001</v>
      </c>
      <c r="G22" s="25">
        <f t="shared" si="5"/>
        <v>6.8276000000000003</v>
      </c>
      <c r="H22" s="25">
        <f t="shared" si="5"/>
        <v>8.8758999999999997</v>
      </c>
      <c r="I22" s="25">
        <f t="shared" si="5"/>
        <v>11.9483</v>
      </c>
      <c r="J22" s="25">
        <f t="shared" si="5"/>
        <v>17.069099999999999</v>
      </c>
      <c r="K22" s="25">
        <f t="shared" si="5"/>
        <v>19.1173</v>
      </c>
      <c r="L22" s="26">
        <f t="shared" si="6"/>
        <v>295.69</v>
      </c>
      <c r="M22" s="25">
        <f t="shared" si="7"/>
        <v>1.7957000000000001</v>
      </c>
      <c r="N22" s="26">
        <f t="shared" si="8"/>
        <v>591.37</v>
      </c>
      <c r="O22" s="25">
        <f t="shared" si="9"/>
        <v>3.5912999999999999</v>
      </c>
      <c r="P22" s="26">
        <f t="shared" si="10"/>
        <v>887.06</v>
      </c>
      <c r="Q22" s="25">
        <f t="shared" si="11"/>
        <v>5.3869999999999996</v>
      </c>
      <c r="R22" s="56">
        <f t="shared" si="12"/>
        <v>0</v>
      </c>
      <c r="S22" s="56">
        <f t="shared" si="13"/>
        <v>0</v>
      </c>
    </row>
    <row r="23" spans="1:22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27"/>
      <c r="S23" s="10"/>
      <c r="T23" s="10"/>
      <c r="V23" s="10"/>
    </row>
    <row r="24" spans="1:22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</row>
    <row r="25" spans="1:22" s="10" customFormat="1" x14ac:dyDescent="0.3">
      <c r="A25" s="37"/>
      <c r="B25" s="35"/>
      <c r="C25" s="15"/>
      <c r="D25" s="15"/>
    </row>
    <row r="26" spans="1:22" s="10" customFormat="1" x14ac:dyDescent="0.3">
      <c r="A26" s="37"/>
      <c r="B26" s="35"/>
      <c r="C26" s="15"/>
      <c r="D26" s="15"/>
    </row>
    <row r="27" spans="1:22" s="10" customFormat="1" x14ac:dyDescent="0.3">
      <c r="A27" s="37"/>
      <c r="B27" s="35"/>
      <c r="C27" s="15"/>
      <c r="D27" s="15"/>
    </row>
    <row r="28" spans="1:22" s="10" customFormat="1" x14ac:dyDescent="0.3">
      <c r="A28" s="37"/>
      <c r="B28" s="35"/>
      <c r="C28" s="15"/>
      <c r="D28" s="15"/>
    </row>
    <row r="29" spans="1:22" s="10" customFormat="1" x14ac:dyDescent="0.3">
      <c r="A29" s="37"/>
      <c r="B29" s="35"/>
      <c r="C29" s="15"/>
      <c r="D29" s="15"/>
    </row>
    <row r="30" spans="1:22" s="10" customFormat="1" x14ac:dyDescent="0.3">
      <c r="A30" s="37"/>
      <c r="B30" s="35"/>
      <c r="C30" s="15"/>
      <c r="D30" s="15"/>
    </row>
    <row r="31" spans="1:22" s="10" customFormat="1" x14ac:dyDescent="0.3">
      <c r="A31" s="37"/>
      <c r="B31" s="35"/>
      <c r="C31" s="15"/>
      <c r="D31" s="15"/>
    </row>
    <row r="32" spans="1:22" s="10" customFormat="1" x14ac:dyDescent="0.3">
      <c r="A32" s="37"/>
      <c r="B32" s="35"/>
      <c r="C32" s="15"/>
      <c r="D32" s="15"/>
    </row>
    <row r="33" spans="1:4" s="10" customFormat="1" x14ac:dyDescent="0.3">
      <c r="A33" s="37"/>
      <c r="B33" s="35"/>
      <c r="C33" s="15"/>
      <c r="D33" s="15"/>
    </row>
    <row r="34" spans="1:4" s="10" customFormat="1" x14ac:dyDescent="0.3">
      <c r="A34" s="37"/>
      <c r="B34" s="35"/>
      <c r="C34" s="15"/>
      <c r="D34" s="15"/>
    </row>
  </sheetData>
  <mergeCells count="23">
    <mergeCell ref="R1:S1"/>
    <mergeCell ref="S2:S5"/>
    <mergeCell ref="N4:O4"/>
    <mergeCell ref="P4:Q4"/>
    <mergeCell ref="L3:M3"/>
    <mergeCell ref="N3:O3"/>
    <mergeCell ref="P3:Q3"/>
    <mergeCell ref="R2:R5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2:R5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</sheetPr>
  <dimension ref="A1:V34"/>
  <sheetViews>
    <sheetView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0" width="7.77734375" customWidth="1"/>
    <col min="11" max="11" width="7.5546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8.21875" customWidth="1"/>
  </cols>
  <sheetData>
    <row r="1" spans="1:19" x14ac:dyDescent="0.3">
      <c r="A1" s="38" t="s">
        <v>50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8" t="s">
        <v>71</v>
      </c>
      <c r="S2" s="68" t="s">
        <v>74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68"/>
      <c r="S3" s="68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68"/>
      <c r="S4" s="68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68"/>
      <c r="S5" s="68"/>
    </row>
    <row r="6" spans="1:19" s="10" customFormat="1" ht="15" customHeight="1" x14ac:dyDescent="0.3">
      <c r="A6" s="49">
        <v>0</v>
      </c>
      <c r="B6" s="6">
        <v>21615.32</v>
      </c>
      <c r="C6" s="23">
        <f t="shared" ref="C6:C22" si="0">ROUND($B6/12,2)</f>
        <v>1801.28</v>
      </c>
      <c r="D6" s="23">
        <f>ROUND($B6*$M$1/100,2)</f>
        <v>47726.63</v>
      </c>
      <c r="E6" s="23">
        <f>ROUND(($B6*$M$1/100)/12,2)</f>
        <v>3977.22</v>
      </c>
      <c r="F6" s="24">
        <f>ROUND(($B6*$M$1/100)/1976,4)</f>
        <v>24.153199999999998</v>
      </c>
      <c r="G6" s="25">
        <f>ROUND($F6*G$4,4)</f>
        <v>4.8305999999999996</v>
      </c>
      <c r="H6" s="25">
        <f t="shared" ref="H6:K21" si="1">ROUND($F6*H$4,4)</f>
        <v>6.2797999999999998</v>
      </c>
      <c r="I6" s="25">
        <f t="shared" si="1"/>
        <v>8.4535999999999998</v>
      </c>
      <c r="J6" s="25">
        <f t="shared" si="1"/>
        <v>12.076599999999999</v>
      </c>
      <c r="K6" s="25">
        <f t="shared" si="1"/>
        <v>13.5258</v>
      </c>
      <c r="L6" s="26">
        <f>ROUND($E6*L$4,2)</f>
        <v>209.2</v>
      </c>
      <c r="M6" s="25">
        <f>ROUND($F6*L$4,4)</f>
        <v>1.2705</v>
      </c>
      <c r="N6" s="26">
        <f>ROUND($E6*N$4,2)</f>
        <v>418.4</v>
      </c>
      <c r="O6" s="25">
        <f>ROUND($F6*N$4,4)</f>
        <v>2.5409000000000002</v>
      </c>
      <c r="P6" s="26">
        <f>ROUND($E6*P$4,2)</f>
        <v>627.61</v>
      </c>
      <c r="Q6" s="25">
        <f>ROUND($F6*P$4,4)</f>
        <v>3.8113999999999999</v>
      </c>
      <c r="R6" s="5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5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22387.98</v>
      </c>
      <c r="C7" s="23">
        <f t="shared" si="0"/>
        <v>1865.67</v>
      </c>
      <c r="D7" s="23">
        <f t="shared" ref="D7:D22" si="2">ROUND($B7*$M$1/100,2)</f>
        <v>49432.66</v>
      </c>
      <c r="E7" s="23">
        <f t="shared" ref="E7:E22" si="3">ROUND(($B7*$M$1/100)/12,2)</f>
        <v>4119.3900000000003</v>
      </c>
      <c r="F7" s="24">
        <f t="shared" ref="F7:F22" si="4">ROUND(($B7*$M$1/100)/1976,4)</f>
        <v>25.016500000000001</v>
      </c>
      <c r="G7" s="25">
        <f t="shared" ref="G7:K22" si="5">ROUND($F7*G$4,4)</f>
        <v>5.0033000000000003</v>
      </c>
      <c r="H7" s="25">
        <f t="shared" si="1"/>
        <v>6.5042999999999997</v>
      </c>
      <c r="I7" s="25">
        <f t="shared" si="1"/>
        <v>8.7558000000000007</v>
      </c>
      <c r="J7" s="25">
        <f t="shared" si="1"/>
        <v>12.5083</v>
      </c>
      <c r="K7" s="25">
        <f t="shared" si="1"/>
        <v>14.0092</v>
      </c>
      <c r="L7" s="26">
        <f t="shared" ref="L7:L22" si="6">ROUND($E7*L$4,2)</f>
        <v>216.68</v>
      </c>
      <c r="M7" s="25">
        <f t="shared" ref="M7:M22" si="7">ROUND($F7*L$4,4)</f>
        <v>1.3159000000000001</v>
      </c>
      <c r="N7" s="26">
        <f t="shared" ref="N7:N22" si="8">ROUND($E7*N$4,2)</f>
        <v>433.36</v>
      </c>
      <c r="O7" s="25">
        <f t="shared" ref="O7:O22" si="9">ROUND($F7*N$4,4)</f>
        <v>2.6316999999999999</v>
      </c>
      <c r="P7" s="26">
        <f t="shared" ref="P7:P22" si="10">ROUND($E7*P$4,2)</f>
        <v>650.04</v>
      </c>
      <c r="Q7" s="25">
        <f t="shared" ref="Q7:Q22" si="11">ROUND($F7*P$4,4)</f>
        <v>3.9476</v>
      </c>
      <c r="R7" s="56">
        <f t="shared" ref="R7:R22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56">
        <f t="shared" ref="S7:S22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23104.98</v>
      </c>
      <c r="C8" s="23">
        <f t="shared" si="0"/>
        <v>1925.42</v>
      </c>
      <c r="D8" s="23">
        <f t="shared" si="2"/>
        <v>51015.8</v>
      </c>
      <c r="E8" s="23">
        <f t="shared" si="3"/>
        <v>4251.32</v>
      </c>
      <c r="F8" s="24">
        <f t="shared" si="4"/>
        <v>25.817699999999999</v>
      </c>
      <c r="G8" s="25">
        <f t="shared" si="5"/>
        <v>5.1635</v>
      </c>
      <c r="H8" s="25">
        <f t="shared" si="1"/>
        <v>6.7126000000000001</v>
      </c>
      <c r="I8" s="25">
        <f t="shared" si="1"/>
        <v>9.0361999999999991</v>
      </c>
      <c r="J8" s="25">
        <f t="shared" si="1"/>
        <v>12.908899999999999</v>
      </c>
      <c r="K8" s="25">
        <f t="shared" si="1"/>
        <v>14.4579</v>
      </c>
      <c r="L8" s="26">
        <f t="shared" si="6"/>
        <v>223.62</v>
      </c>
      <c r="M8" s="25">
        <f t="shared" si="7"/>
        <v>1.3580000000000001</v>
      </c>
      <c r="N8" s="26">
        <f t="shared" si="8"/>
        <v>447.24</v>
      </c>
      <c r="O8" s="25">
        <f t="shared" si="9"/>
        <v>2.7160000000000002</v>
      </c>
      <c r="P8" s="26">
        <f t="shared" si="10"/>
        <v>670.86</v>
      </c>
      <c r="Q8" s="25">
        <f t="shared" si="11"/>
        <v>4.0739999999999998</v>
      </c>
      <c r="R8" s="56">
        <f t="shared" si="12"/>
        <v>0</v>
      </c>
      <c r="S8" s="56">
        <f t="shared" si="13"/>
        <v>0</v>
      </c>
    </row>
    <row r="9" spans="1:19" s="10" customFormat="1" x14ac:dyDescent="0.3">
      <c r="A9" s="40">
        <v>5</v>
      </c>
      <c r="B9" s="6">
        <v>23821.99</v>
      </c>
      <c r="C9" s="23">
        <f t="shared" si="0"/>
        <v>1985.17</v>
      </c>
      <c r="D9" s="23">
        <f t="shared" si="2"/>
        <v>52598.95</v>
      </c>
      <c r="E9" s="23">
        <f t="shared" si="3"/>
        <v>4383.25</v>
      </c>
      <c r="F9" s="24">
        <f t="shared" si="4"/>
        <v>26.6189</v>
      </c>
      <c r="G9" s="25">
        <f t="shared" si="5"/>
        <v>5.3238000000000003</v>
      </c>
      <c r="H9" s="25">
        <f t="shared" si="1"/>
        <v>6.9208999999999996</v>
      </c>
      <c r="I9" s="25">
        <f t="shared" si="1"/>
        <v>9.3165999999999993</v>
      </c>
      <c r="J9" s="25">
        <f t="shared" si="1"/>
        <v>13.3095</v>
      </c>
      <c r="K9" s="25">
        <f t="shared" si="1"/>
        <v>14.906599999999999</v>
      </c>
      <c r="L9" s="26">
        <f t="shared" si="6"/>
        <v>230.56</v>
      </c>
      <c r="M9" s="25">
        <f t="shared" si="7"/>
        <v>1.4001999999999999</v>
      </c>
      <c r="N9" s="26">
        <f t="shared" si="8"/>
        <v>461.12</v>
      </c>
      <c r="O9" s="25">
        <f t="shared" si="9"/>
        <v>2.8003</v>
      </c>
      <c r="P9" s="26">
        <f t="shared" si="10"/>
        <v>691.68</v>
      </c>
      <c r="Q9" s="25">
        <f t="shared" si="11"/>
        <v>4.2004999999999999</v>
      </c>
      <c r="R9" s="56">
        <f t="shared" si="12"/>
        <v>0</v>
      </c>
      <c r="S9" s="56">
        <f t="shared" si="13"/>
        <v>0</v>
      </c>
    </row>
    <row r="10" spans="1:19" s="10" customFormat="1" x14ac:dyDescent="0.3">
      <c r="A10" s="40">
        <v>7</v>
      </c>
      <c r="B10" s="6">
        <v>24538.959999999999</v>
      </c>
      <c r="C10" s="23">
        <f t="shared" si="0"/>
        <v>2044.91</v>
      </c>
      <c r="D10" s="23">
        <f t="shared" si="2"/>
        <v>54182.02</v>
      </c>
      <c r="E10" s="23">
        <f t="shared" si="3"/>
        <v>4515.17</v>
      </c>
      <c r="F10" s="24">
        <f t="shared" si="4"/>
        <v>27.420100000000001</v>
      </c>
      <c r="G10" s="25">
        <f t="shared" si="5"/>
        <v>5.484</v>
      </c>
      <c r="H10" s="25">
        <f t="shared" si="1"/>
        <v>7.1292</v>
      </c>
      <c r="I10" s="25">
        <f t="shared" si="1"/>
        <v>9.5969999999999995</v>
      </c>
      <c r="J10" s="25">
        <f t="shared" si="1"/>
        <v>13.710100000000001</v>
      </c>
      <c r="K10" s="25">
        <f t="shared" si="1"/>
        <v>15.3553</v>
      </c>
      <c r="L10" s="26">
        <f t="shared" si="6"/>
        <v>237.5</v>
      </c>
      <c r="M10" s="25">
        <f t="shared" si="7"/>
        <v>1.4422999999999999</v>
      </c>
      <c r="N10" s="26">
        <f t="shared" si="8"/>
        <v>475</v>
      </c>
      <c r="O10" s="25">
        <f t="shared" si="9"/>
        <v>2.8845999999999998</v>
      </c>
      <c r="P10" s="26">
        <f t="shared" si="10"/>
        <v>712.49</v>
      </c>
      <c r="Q10" s="25">
        <f t="shared" si="11"/>
        <v>4.3269000000000002</v>
      </c>
      <c r="R10" s="56">
        <f t="shared" si="12"/>
        <v>0</v>
      </c>
      <c r="S10" s="56">
        <f t="shared" si="13"/>
        <v>0</v>
      </c>
    </row>
    <row r="11" spans="1:19" s="10" customFormat="1" x14ac:dyDescent="0.3">
      <c r="A11" s="40">
        <v>9</v>
      </c>
      <c r="B11" s="6">
        <v>25255.98</v>
      </c>
      <c r="C11" s="23">
        <f t="shared" si="0"/>
        <v>2104.67</v>
      </c>
      <c r="D11" s="23">
        <f t="shared" si="2"/>
        <v>55765.2</v>
      </c>
      <c r="E11" s="23">
        <f t="shared" si="3"/>
        <v>4647.1000000000004</v>
      </c>
      <c r="F11" s="24">
        <f t="shared" si="4"/>
        <v>28.221299999999999</v>
      </c>
      <c r="G11" s="25">
        <f t="shared" si="5"/>
        <v>5.6443000000000003</v>
      </c>
      <c r="H11" s="25">
        <f t="shared" si="1"/>
        <v>7.3375000000000004</v>
      </c>
      <c r="I11" s="25">
        <f t="shared" si="1"/>
        <v>9.8774999999999995</v>
      </c>
      <c r="J11" s="25">
        <f t="shared" si="1"/>
        <v>14.1107</v>
      </c>
      <c r="K11" s="25">
        <f t="shared" si="1"/>
        <v>15.803900000000001</v>
      </c>
      <c r="L11" s="26">
        <f t="shared" si="6"/>
        <v>244.44</v>
      </c>
      <c r="M11" s="25">
        <f t="shared" si="7"/>
        <v>1.4843999999999999</v>
      </c>
      <c r="N11" s="26">
        <f t="shared" si="8"/>
        <v>488.87</v>
      </c>
      <c r="O11" s="25">
        <f t="shared" si="9"/>
        <v>2.9689000000000001</v>
      </c>
      <c r="P11" s="26">
        <f t="shared" si="10"/>
        <v>733.31</v>
      </c>
      <c r="Q11" s="25">
        <f t="shared" si="11"/>
        <v>4.4532999999999996</v>
      </c>
      <c r="R11" s="56">
        <f t="shared" si="12"/>
        <v>0</v>
      </c>
      <c r="S11" s="56">
        <f t="shared" si="13"/>
        <v>0</v>
      </c>
    </row>
    <row r="12" spans="1:19" s="10" customFormat="1" x14ac:dyDescent="0.3">
      <c r="A12" s="40">
        <v>10</v>
      </c>
      <c r="B12" s="6">
        <v>25614.45</v>
      </c>
      <c r="C12" s="23">
        <f t="shared" si="0"/>
        <v>2134.54</v>
      </c>
      <c r="D12" s="23">
        <f t="shared" si="2"/>
        <v>56556.71</v>
      </c>
      <c r="E12" s="23">
        <f t="shared" si="3"/>
        <v>4713.0600000000004</v>
      </c>
      <c r="F12" s="24">
        <f t="shared" si="4"/>
        <v>28.6218</v>
      </c>
      <c r="G12" s="25">
        <f t="shared" si="5"/>
        <v>5.7244000000000002</v>
      </c>
      <c r="H12" s="25">
        <f t="shared" si="1"/>
        <v>7.4417</v>
      </c>
      <c r="I12" s="25">
        <f t="shared" si="1"/>
        <v>10.0176</v>
      </c>
      <c r="J12" s="25">
        <f t="shared" si="1"/>
        <v>14.3109</v>
      </c>
      <c r="K12" s="25">
        <f t="shared" si="1"/>
        <v>16.028199999999998</v>
      </c>
      <c r="L12" s="26">
        <f t="shared" si="6"/>
        <v>247.91</v>
      </c>
      <c r="M12" s="25">
        <f t="shared" si="7"/>
        <v>1.5055000000000001</v>
      </c>
      <c r="N12" s="26">
        <f t="shared" si="8"/>
        <v>495.81</v>
      </c>
      <c r="O12" s="25">
        <f t="shared" si="9"/>
        <v>3.0110000000000001</v>
      </c>
      <c r="P12" s="26">
        <f t="shared" si="10"/>
        <v>743.72</v>
      </c>
      <c r="Q12" s="25">
        <f t="shared" si="11"/>
        <v>4.5164999999999997</v>
      </c>
      <c r="R12" s="56">
        <f t="shared" si="12"/>
        <v>0</v>
      </c>
      <c r="S12" s="56">
        <f t="shared" si="13"/>
        <v>0</v>
      </c>
    </row>
    <row r="13" spans="1:19" s="10" customFormat="1" x14ac:dyDescent="0.3">
      <c r="A13" s="40">
        <v>11</v>
      </c>
      <c r="B13" s="6">
        <v>26331.45</v>
      </c>
      <c r="C13" s="23">
        <f t="shared" si="0"/>
        <v>2194.29</v>
      </c>
      <c r="D13" s="23">
        <f t="shared" si="2"/>
        <v>58139.839999999997</v>
      </c>
      <c r="E13" s="23">
        <f t="shared" si="3"/>
        <v>4844.99</v>
      </c>
      <c r="F13" s="24">
        <f t="shared" si="4"/>
        <v>29.422999999999998</v>
      </c>
      <c r="G13" s="25">
        <f t="shared" si="5"/>
        <v>5.8845999999999998</v>
      </c>
      <c r="H13" s="25">
        <f t="shared" si="1"/>
        <v>7.65</v>
      </c>
      <c r="I13" s="25">
        <f t="shared" si="1"/>
        <v>10.2981</v>
      </c>
      <c r="J13" s="25">
        <f t="shared" si="1"/>
        <v>14.711499999999999</v>
      </c>
      <c r="K13" s="25">
        <f t="shared" si="1"/>
        <v>16.476900000000001</v>
      </c>
      <c r="L13" s="26">
        <f t="shared" si="6"/>
        <v>254.85</v>
      </c>
      <c r="M13" s="25">
        <f t="shared" si="7"/>
        <v>1.5476000000000001</v>
      </c>
      <c r="N13" s="26">
        <f t="shared" si="8"/>
        <v>509.69</v>
      </c>
      <c r="O13" s="25">
        <f t="shared" si="9"/>
        <v>3.0952999999999999</v>
      </c>
      <c r="P13" s="26">
        <f t="shared" si="10"/>
        <v>764.54</v>
      </c>
      <c r="Q13" s="25">
        <f t="shared" si="11"/>
        <v>4.6429</v>
      </c>
      <c r="R13" s="56">
        <f t="shared" si="12"/>
        <v>0</v>
      </c>
      <c r="S13" s="56">
        <f t="shared" si="13"/>
        <v>0</v>
      </c>
    </row>
    <row r="14" spans="1:19" s="10" customFormat="1" x14ac:dyDescent="0.3">
      <c r="A14" s="40">
        <v>13</v>
      </c>
      <c r="B14" s="6">
        <v>27048.47</v>
      </c>
      <c r="C14" s="23">
        <f t="shared" si="0"/>
        <v>2254.04</v>
      </c>
      <c r="D14" s="23">
        <f t="shared" si="2"/>
        <v>59723.02</v>
      </c>
      <c r="E14" s="23">
        <f t="shared" si="3"/>
        <v>4976.92</v>
      </c>
      <c r="F14" s="24">
        <f t="shared" si="4"/>
        <v>30.2242</v>
      </c>
      <c r="G14" s="25">
        <f t="shared" si="5"/>
        <v>6.0448000000000004</v>
      </c>
      <c r="H14" s="25">
        <f t="shared" si="1"/>
        <v>7.8582999999999998</v>
      </c>
      <c r="I14" s="25">
        <f t="shared" si="1"/>
        <v>10.5785</v>
      </c>
      <c r="J14" s="25">
        <f t="shared" si="1"/>
        <v>15.1121</v>
      </c>
      <c r="K14" s="25">
        <f t="shared" si="1"/>
        <v>16.925599999999999</v>
      </c>
      <c r="L14" s="26">
        <f t="shared" si="6"/>
        <v>261.79000000000002</v>
      </c>
      <c r="M14" s="25">
        <f t="shared" si="7"/>
        <v>1.5898000000000001</v>
      </c>
      <c r="N14" s="26">
        <f t="shared" si="8"/>
        <v>523.57000000000005</v>
      </c>
      <c r="O14" s="25">
        <f t="shared" si="9"/>
        <v>3.1796000000000002</v>
      </c>
      <c r="P14" s="26">
        <f t="shared" si="10"/>
        <v>785.36</v>
      </c>
      <c r="Q14" s="25">
        <f t="shared" si="11"/>
        <v>4.7694000000000001</v>
      </c>
      <c r="R14" s="56">
        <f t="shared" si="12"/>
        <v>0</v>
      </c>
      <c r="S14" s="56">
        <f t="shared" si="13"/>
        <v>0</v>
      </c>
    </row>
    <row r="15" spans="1:19" s="10" customFormat="1" x14ac:dyDescent="0.3">
      <c r="A15" s="40">
        <v>15</v>
      </c>
      <c r="B15" s="6">
        <v>27765.45</v>
      </c>
      <c r="C15" s="23">
        <f t="shared" si="0"/>
        <v>2313.79</v>
      </c>
      <c r="D15" s="23">
        <f t="shared" si="2"/>
        <v>61306.11</v>
      </c>
      <c r="E15" s="23">
        <f t="shared" si="3"/>
        <v>5108.84</v>
      </c>
      <c r="F15" s="24">
        <f t="shared" si="4"/>
        <v>31.025400000000001</v>
      </c>
      <c r="G15" s="25">
        <f t="shared" si="5"/>
        <v>6.2050999999999998</v>
      </c>
      <c r="H15" s="25">
        <f t="shared" si="1"/>
        <v>8.0665999999999993</v>
      </c>
      <c r="I15" s="25">
        <f t="shared" si="1"/>
        <v>10.8589</v>
      </c>
      <c r="J15" s="25">
        <f t="shared" si="1"/>
        <v>15.512700000000001</v>
      </c>
      <c r="K15" s="25">
        <f t="shared" si="1"/>
        <v>17.374199999999998</v>
      </c>
      <c r="L15" s="26">
        <f t="shared" si="6"/>
        <v>268.72000000000003</v>
      </c>
      <c r="M15" s="25">
        <f t="shared" si="7"/>
        <v>1.6318999999999999</v>
      </c>
      <c r="N15" s="26">
        <f t="shared" si="8"/>
        <v>537.45000000000005</v>
      </c>
      <c r="O15" s="25">
        <f t="shared" si="9"/>
        <v>3.2639</v>
      </c>
      <c r="P15" s="26">
        <f t="shared" si="10"/>
        <v>806.17</v>
      </c>
      <c r="Q15" s="25">
        <f t="shared" si="11"/>
        <v>4.8958000000000004</v>
      </c>
      <c r="R15" s="56">
        <f t="shared" si="12"/>
        <v>0</v>
      </c>
      <c r="S15" s="56">
        <f t="shared" si="13"/>
        <v>0</v>
      </c>
    </row>
    <row r="16" spans="1:19" s="10" customFormat="1" x14ac:dyDescent="0.3">
      <c r="A16" s="40">
        <v>17</v>
      </c>
      <c r="B16" s="6">
        <v>28482.45</v>
      </c>
      <c r="C16" s="23">
        <f t="shared" si="0"/>
        <v>2373.54</v>
      </c>
      <c r="D16" s="23">
        <f t="shared" si="2"/>
        <v>62889.25</v>
      </c>
      <c r="E16" s="23">
        <f t="shared" si="3"/>
        <v>5240.7700000000004</v>
      </c>
      <c r="F16" s="24">
        <f t="shared" si="4"/>
        <v>31.826499999999999</v>
      </c>
      <c r="G16" s="25">
        <f t="shared" si="5"/>
        <v>6.3653000000000004</v>
      </c>
      <c r="H16" s="25">
        <f t="shared" si="1"/>
        <v>8.2749000000000006</v>
      </c>
      <c r="I16" s="25">
        <f t="shared" si="1"/>
        <v>11.1393</v>
      </c>
      <c r="J16" s="25">
        <f t="shared" si="1"/>
        <v>15.9133</v>
      </c>
      <c r="K16" s="25">
        <f t="shared" si="1"/>
        <v>17.822800000000001</v>
      </c>
      <c r="L16" s="26">
        <f t="shared" si="6"/>
        <v>275.66000000000003</v>
      </c>
      <c r="M16" s="25">
        <f t="shared" si="7"/>
        <v>1.6740999999999999</v>
      </c>
      <c r="N16" s="26">
        <f t="shared" si="8"/>
        <v>551.33000000000004</v>
      </c>
      <c r="O16" s="25">
        <f t="shared" si="9"/>
        <v>3.3481000000000001</v>
      </c>
      <c r="P16" s="26">
        <f t="shared" si="10"/>
        <v>826.99</v>
      </c>
      <c r="Q16" s="25">
        <f t="shared" si="11"/>
        <v>5.0221999999999998</v>
      </c>
      <c r="R16" s="56">
        <f t="shared" si="12"/>
        <v>0</v>
      </c>
      <c r="S16" s="56">
        <f t="shared" si="13"/>
        <v>0</v>
      </c>
    </row>
    <row r="17" spans="1:22" s="10" customFormat="1" x14ac:dyDescent="0.3">
      <c r="A17" s="40">
        <v>18</v>
      </c>
      <c r="B17" s="6">
        <v>28482.45</v>
      </c>
      <c r="C17" s="23">
        <f t="shared" si="0"/>
        <v>2373.54</v>
      </c>
      <c r="D17" s="23">
        <f t="shared" si="2"/>
        <v>62889.25</v>
      </c>
      <c r="E17" s="23">
        <f t="shared" si="3"/>
        <v>5240.7700000000004</v>
      </c>
      <c r="F17" s="24">
        <f t="shared" si="4"/>
        <v>31.826499999999999</v>
      </c>
      <c r="G17" s="25">
        <f t="shared" si="5"/>
        <v>6.3653000000000004</v>
      </c>
      <c r="H17" s="25">
        <f t="shared" si="1"/>
        <v>8.2749000000000006</v>
      </c>
      <c r="I17" s="25">
        <f t="shared" si="1"/>
        <v>11.1393</v>
      </c>
      <c r="J17" s="25">
        <f t="shared" si="1"/>
        <v>15.9133</v>
      </c>
      <c r="K17" s="25">
        <f t="shared" si="1"/>
        <v>17.822800000000001</v>
      </c>
      <c r="L17" s="26">
        <f t="shared" si="6"/>
        <v>275.66000000000003</v>
      </c>
      <c r="M17" s="25">
        <f t="shared" si="7"/>
        <v>1.6740999999999999</v>
      </c>
      <c r="N17" s="26">
        <f t="shared" si="8"/>
        <v>551.33000000000004</v>
      </c>
      <c r="O17" s="25">
        <f t="shared" si="9"/>
        <v>3.3481000000000001</v>
      </c>
      <c r="P17" s="26">
        <f t="shared" si="10"/>
        <v>826.99</v>
      </c>
      <c r="Q17" s="25">
        <f t="shared" si="11"/>
        <v>5.0221999999999998</v>
      </c>
      <c r="R17" s="56">
        <f t="shared" si="12"/>
        <v>0</v>
      </c>
      <c r="S17" s="56">
        <f t="shared" si="13"/>
        <v>0</v>
      </c>
    </row>
    <row r="18" spans="1:22" s="10" customFormat="1" x14ac:dyDescent="0.3">
      <c r="A18" s="40">
        <v>19</v>
      </c>
      <c r="B18" s="6">
        <v>29199.47</v>
      </c>
      <c r="C18" s="23">
        <f t="shared" si="0"/>
        <v>2433.29</v>
      </c>
      <c r="D18" s="23">
        <f t="shared" si="2"/>
        <v>64472.43</v>
      </c>
      <c r="E18" s="23">
        <f t="shared" si="3"/>
        <v>5372.7</v>
      </c>
      <c r="F18" s="24">
        <f t="shared" si="4"/>
        <v>32.627699999999997</v>
      </c>
      <c r="G18" s="25">
        <f t="shared" si="5"/>
        <v>6.5255000000000001</v>
      </c>
      <c r="H18" s="25">
        <f t="shared" si="1"/>
        <v>8.4832000000000001</v>
      </c>
      <c r="I18" s="25">
        <f t="shared" si="1"/>
        <v>11.419700000000001</v>
      </c>
      <c r="J18" s="25">
        <f t="shared" si="1"/>
        <v>16.3139</v>
      </c>
      <c r="K18" s="25">
        <f t="shared" si="1"/>
        <v>18.2715</v>
      </c>
      <c r="L18" s="26">
        <f t="shared" si="6"/>
        <v>282.60000000000002</v>
      </c>
      <c r="M18" s="25">
        <f t="shared" si="7"/>
        <v>1.7161999999999999</v>
      </c>
      <c r="N18" s="26">
        <f t="shared" si="8"/>
        <v>565.21</v>
      </c>
      <c r="O18" s="25">
        <f t="shared" si="9"/>
        <v>3.4323999999999999</v>
      </c>
      <c r="P18" s="26">
        <f t="shared" si="10"/>
        <v>847.81</v>
      </c>
      <c r="Q18" s="25">
        <f t="shared" si="11"/>
        <v>5.1486999999999998</v>
      </c>
      <c r="R18" s="56">
        <f t="shared" si="12"/>
        <v>0</v>
      </c>
      <c r="S18" s="56">
        <f t="shared" si="13"/>
        <v>0</v>
      </c>
    </row>
    <row r="19" spans="1:22" s="10" customFormat="1" x14ac:dyDescent="0.3">
      <c r="A19" s="40">
        <v>21</v>
      </c>
      <c r="B19" s="6">
        <v>29916.46</v>
      </c>
      <c r="C19" s="23">
        <f t="shared" si="0"/>
        <v>2493.04</v>
      </c>
      <c r="D19" s="23">
        <f t="shared" si="2"/>
        <v>66055.539999999994</v>
      </c>
      <c r="E19" s="23">
        <f t="shared" si="3"/>
        <v>5504.63</v>
      </c>
      <c r="F19" s="24">
        <f t="shared" si="4"/>
        <v>33.428899999999999</v>
      </c>
      <c r="G19" s="25">
        <f t="shared" si="5"/>
        <v>6.6858000000000004</v>
      </c>
      <c r="H19" s="25">
        <f t="shared" si="1"/>
        <v>8.6914999999999996</v>
      </c>
      <c r="I19" s="25">
        <f t="shared" si="1"/>
        <v>11.700100000000001</v>
      </c>
      <c r="J19" s="25">
        <f t="shared" si="1"/>
        <v>16.714500000000001</v>
      </c>
      <c r="K19" s="25">
        <f t="shared" si="1"/>
        <v>18.720199999999998</v>
      </c>
      <c r="L19" s="26">
        <f t="shared" si="6"/>
        <v>289.54000000000002</v>
      </c>
      <c r="M19" s="25">
        <f t="shared" si="7"/>
        <v>1.7584</v>
      </c>
      <c r="N19" s="26">
        <f t="shared" si="8"/>
        <v>579.09</v>
      </c>
      <c r="O19" s="25">
        <f t="shared" si="9"/>
        <v>3.5167000000000002</v>
      </c>
      <c r="P19" s="26">
        <f t="shared" si="10"/>
        <v>868.63</v>
      </c>
      <c r="Q19" s="25">
        <f t="shared" si="11"/>
        <v>5.2751000000000001</v>
      </c>
      <c r="R19" s="56">
        <f t="shared" si="12"/>
        <v>0</v>
      </c>
      <c r="S19" s="56">
        <f t="shared" si="13"/>
        <v>0</v>
      </c>
    </row>
    <row r="20" spans="1:22" s="10" customFormat="1" x14ac:dyDescent="0.3">
      <c r="A20" s="40">
        <v>23</v>
      </c>
      <c r="B20" s="6">
        <v>30633.46</v>
      </c>
      <c r="C20" s="23">
        <f t="shared" si="0"/>
        <v>2552.79</v>
      </c>
      <c r="D20" s="23">
        <f t="shared" si="2"/>
        <v>67638.679999999993</v>
      </c>
      <c r="E20" s="23">
        <f t="shared" si="3"/>
        <v>5636.56</v>
      </c>
      <c r="F20" s="24">
        <f t="shared" si="4"/>
        <v>34.2301</v>
      </c>
      <c r="G20" s="25">
        <f t="shared" si="5"/>
        <v>6.8460000000000001</v>
      </c>
      <c r="H20" s="25">
        <f t="shared" si="1"/>
        <v>8.8998000000000008</v>
      </c>
      <c r="I20" s="25">
        <f t="shared" si="1"/>
        <v>11.980499999999999</v>
      </c>
      <c r="J20" s="25">
        <f t="shared" si="1"/>
        <v>17.115100000000002</v>
      </c>
      <c r="K20" s="25">
        <f t="shared" si="1"/>
        <v>19.168900000000001</v>
      </c>
      <c r="L20" s="26">
        <f t="shared" si="6"/>
        <v>296.48</v>
      </c>
      <c r="M20" s="25">
        <f t="shared" si="7"/>
        <v>1.8005</v>
      </c>
      <c r="N20" s="26">
        <f t="shared" si="8"/>
        <v>592.97</v>
      </c>
      <c r="O20" s="25">
        <f t="shared" si="9"/>
        <v>3.601</v>
      </c>
      <c r="P20" s="26">
        <f t="shared" si="10"/>
        <v>889.45</v>
      </c>
      <c r="Q20" s="25">
        <f t="shared" si="11"/>
        <v>5.4015000000000004</v>
      </c>
      <c r="R20" s="56">
        <f t="shared" si="12"/>
        <v>0</v>
      </c>
      <c r="S20" s="56">
        <f t="shared" si="13"/>
        <v>0</v>
      </c>
    </row>
    <row r="21" spans="1:22" s="10" customFormat="1" x14ac:dyDescent="0.3">
      <c r="A21" s="40">
        <v>25</v>
      </c>
      <c r="B21" s="6">
        <v>31350.44</v>
      </c>
      <c r="C21" s="23">
        <f t="shared" si="0"/>
        <v>2612.54</v>
      </c>
      <c r="D21" s="23">
        <f t="shared" si="2"/>
        <v>69221.77</v>
      </c>
      <c r="E21" s="23">
        <f t="shared" si="3"/>
        <v>5768.48</v>
      </c>
      <c r="F21" s="24">
        <f t="shared" si="4"/>
        <v>35.031300000000002</v>
      </c>
      <c r="G21" s="25">
        <f t="shared" si="5"/>
        <v>7.0063000000000004</v>
      </c>
      <c r="H21" s="25">
        <f t="shared" si="1"/>
        <v>9.1081000000000003</v>
      </c>
      <c r="I21" s="25">
        <f t="shared" si="1"/>
        <v>12.260999999999999</v>
      </c>
      <c r="J21" s="25">
        <f t="shared" si="1"/>
        <v>17.515699999999999</v>
      </c>
      <c r="K21" s="25">
        <f t="shared" si="1"/>
        <v>19.6175</v>
      </c>
      <c r="L21" s="26">
        <f t="shared" si="6"/>
        <v>303.42</v>
      </c>
      <c r="M21" s="25">
        <f t="shared" si="7"/>
        <v>1.8426</v>
      </c>
      <c r="N21" s="26">
        <f t="shared" si="8"/>
        <v>606.84</v>
      </c>
      <c r="O21" s="25">
        <f t="shared" si="9"/>
        <v>3.6852999999999998</v>
      </c>
      <c r="P21" s="26">
        <f t="shared" si="10"/>
        <v>910.27</v>
      </c>
      <c r="Q21" s="25">
        <f t="shared" si="11"/>
        <v>5.5278999999999998</v>
      </c>
      <c r="R21" s="56">
        <f t="shared" si="12"/>
        <v>0</v>
      </c>
      <c r="S21" s="56">
        <f t="shared" si="13"/>
        <v>0</v>
      </c>
    </row>
    <row r="22" spans="1:22" s="10" customFormat="1" x14ac:dyDescent="0.3">
      <c r="A22" s="40">
        <v>27</v>
      </c>
      <c r="B22" s="6">
        <v>32067.439999999999</v>
      </c>
      <c r="C22" s="23">
        <f t="shared" si="0"/>
        <v>2672.29</v>
      </c>
      <c r="D22" s="23">
        <f t="shared" si="2"/>
        <v>70804.91</v>
      </c>
      <c r="E22" s="23">
        <f t="shared" si="3"/>
        <v>5900.41</v>
      </c>
      <c r="F22" s="24">
        <f t="shared" si="4"/>
        <v>35.8324</v>
      </c>
      <c r="G22" s="25">
        <f t="shared" si="5"/>
        <v>7.1665000000000001</v>
      </c>
      <c r="H22" s="25">
        <f t="shared" si="5"/>
        <v>9.3163999999999998</v>
      </c>
      <c r="I22" s="25">
        <f t="shared" si="5"/>
        <v>12.5413</v>
      </c>
      <c r="J22" s="25">
        <f t="shared" si="5"/>
        <v>17.9162</v>
      </c>
      <c r="K22" s="25">
        <f t="shared" si="5"/>
        <v>20.066099999999999</v>
      </c>
      <c r="L22" s="26">
        <f t="shared" si="6"/>
        <v>310.36</v>
      </c>
      <c r="M22" s="25">
        <f t="shared" si="7"/>
        <v>1.8848</v>
      </c>
      <c r="N22" s="26">
        <f t="shared" si="8"/>
        <v>620.72</v>
      </c>
      <c r="O22" s="25">
        <f t="shared" si="9"/>
        <v>3.7696000000000001</v>
      </c>
      <c r="P22" s="26">
        <f t="shared" si="10"/>
        <v>931.08</v>
      </c>
      <c r="Q22" s="25">
        <f t="shared" si="11"/>
        <v>5.6543999999999999</v>
      </c>
      <c r="R22" s="56">
        <f t="shared" si="12"/>
        <v>0</v>
      </c>
      <c r="S22" s="56">
        <f t="shared" si="13"/>
        <v>0</v>
      </c>
    </row>
    <row r="23" spans="1:22" s="14" customFormat="1" x14ac:dyDescent="0.3">
      <c r="A23" s="39" t="s">
        <v>23</v>
      </c>
      <c r="B23" s="33"/>
      <c r="C23" s="29"/>
      <c r="D23" s="29"/>
      <c r="E23" s="28"/>
      <c r="F23" s="28"/>
      <c r="H23" s="27" t="s">
        <v>19</v>
      </c>
      <c r="I23" s="27"/>
      <c r="J23" s="27"/>
      <c r="K23" s="27"/>
      <c r="L23" s="27"/>
      <c r="M23" s="10"/>
      <c r="N23" s="27" t="s">
        <v>20</v>
      </c>
      <c r="O23" s="27"/>
      <c r="P23" s="27"/>
      <c r="Q23" s="27"/>
      <c r="R23" s="27"/>
      <c r="S23" s="10"/>
      <c r="T23" s="10"/>
      <c r="V23" s="10"/>
    </row>
    <row r="24" spans="1:22" s="10" customFormat="1" x14ac:dyDescent="0.3">
      <c r="A24" s="39" t="s">
        <v>21</v>
      </c>
      <c r="B24" s="34"/>
      <c r="C24" s="30"/>
      <c r="D24" s="30"/>
      <c r="E24" s="27"/>
      <c r="F24" s="27"/>
      <c r="H24" s="27" t="s">
        <v>22</v>
      </c>
      <c r="I24" s="27"/>
      <c r="J24" s="27"/>
      <c r="K24" s="27"/>
      <c r="L24" s="27"/>
    </row>
    <row r="25" spans="1:22" s="10" customFormat="1" x14ac:dyDescent="0.3">
      <c r="A25" s="37"/>
      <c r="B25" s="35"/>
      <c r="C25" s="15"/>
      <c r="D25" s="15"/>
    </row>
    <row r="26" spans="1:22" s="10" customFormat="1" x14ac:dyDescent="0.3">
      <c r="A26" s="37"/>
      <c r="B26" s="35"/>
      <c r="C26" s="15"/>
      <c r="D26" s="15"/>
    </row>
    <row r="27" spans="1:22" s="10" customFormat="1" x14ac:dyDescent="0.3">
      <c r="A27" s="37"/>
      <c r="B27" s="35"/>
      <c r="C27" s="15"/>
      <c r="D27" s="15"/>
    </row>
    <row r="28" spans="1:22" s="10" customFormat="1" x14ac:dyDescent="0.3">
      <c r="A28" s="37"/>
      <c r="B28" s="35"/>
      <c r="C28" s="15"/>
      <c r="D28" s="15"/>
    </row>
    <row r="29" spans="1:22" s="10" customFormat="1" x14ac:dyDescent="0.3">
      <c r="A29" s="37"/>
      <c r="B29" s="35"/>
      <c r="C29" s="15"/>
      <c r="D29" s="15"/>
    </row>
    <row r="30" spans="1:22" s="10" customFormat="1" x14ac:dyDescent="0.3">
      <c r="A30" s="37"/>
      <c r="B30" s="35"/>
      <c r="C30" s="15"/>
      <c r="D30" s="15"/>
    </row>
    <row r="31" spans="1:22" s="10" customFormat="1" x14ac:dyDescent="0.3">
      <c r="A31" s="37"/>
      <c r="B31" s="35"/>
      <c r="C31" s="15"/>
      <c r="D31" s="15"/>
    </row>
    <row r="32" spans="1:22" s="10" customFormat="1" x14ac:dyDescent="0.3">
      <c r="A32" s="37"/>
      <c r="B32" s="35"/>
      <c r="C32" s="15"/>
      <c r="D32" s="15"/>
    </row>
    <row r="33" spans="1:4" s="10" customFormat="1" x14ac:dyDescent="0.3">
      <c r="A33" s="37"/>
      <c r="B33" s="35"/>
      <c r="C33" s="15"/>
      <c r="D33" s="15"/>
    </row>
    <row r="34" spans="1:4" s="10" customFormat="1" x14ac:dyDescent="0.3">
      <c r="A34" s="37"/>
      <c r="B34" s="35"/>
      <c r="C34" s="15"/>
      <c r="D34" s="15"/>
    </row>
  </sheetData>
  <mergeCells count="23">
    <mergeCell ref="R1:S1"/>
    <mergeCell ref="S2:S5"/>
    <mergeCell ref="N4:O4"/>
    <mergeCell ref="P4:Q4"/>
    <mergeCell ref="L3:M3"/>
    <mergeCell ref="N3:O3"/>
    <mergeCell ref="P3:Q3"/>
    <mergeCell ref="R2:R5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Q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38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20">
        <v>-1</v>
      </c>
      <c r="H3" s="20">
        <v>-2</v>
      </c>
      <c r="I3" s="20">
        <v>-3</v>
      </c>
      <c r="J3" s="20">
        <v>-4</v>
      </c>
      <c r="K3" s="20">
        <v>-5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x14ac:dyDescent="0.3">
      <c r="A6" s="49" t="s">
        <v>75</v>
      </c>
      <c r="B6" s="32">
        <v>12589.17</v>
      </c>
      <c r="C6" s="23">
        <f t="shared" ref="C6:C35" si="0">ROUND($B6/12,2)</f>
        <v>1049.0999999999999</v>
      </c>
      <c r="D6" s="23">
        <f>ROUND($B6*$M$1/100,2)</f>
        <v>27796.89</v>
      </c>
      <c r="E6" s="23">
        <f>ROUND(($B6*$M$1/100)/12,2)</f>
        <v>2316.41</v>
      </c>
      <c r="F6" s="24">
        <f>ROUND(($B6*$M$1/100)/1976,4)</f>
        <v>14.067299999999999</v>
      </c>
      <c r="G6" s="25">
        <f>ROUND($F6*G$4,4)</f>
        <v>2.8134999999999999</v>
      </c>
      <c r="H6" s="25">
        <f t="shared" ref="H6:K21" si="1">ROUND($F6*H$4,4)</f>
        <v>3.6575000000000002</v>
      </c>
      <c r="I6" s="25">
        <f t="shared" si="1"/>
        <v>4.9236000000000004</v>
      </c>
      <c r="J6" s="25">
        <f t="shared" si="1"/>
        <v>7.0336999999999996</v>
      </c>
      <c r="K6" s="25">
        <f t="shared" si="1"/>
        <v>7.8776999999999999</v>
      </c>
      <c r="L6" s="26">
        <f>ROUND($E6*L$4,2)</f>
        <v>121.84</v>
      </c>
      <c r="M6" s="25">
        <f>ROUND($F6*L$4,4)</f>
        <v>0.7399</v>
      </c>
      <c r="N6" s="26">
        <f>ROUND($E6*N$4,2)</f>
        <v>243.69</v>
      </c>
      <c r="O6" s="25">
        <f>ROUND($F6*N$4,4)</f>
        <v>1.4799</v>
      </c>
      <c r="P6" s="26">
        <f>ROUND($E6*P$4,2)</f>
        <v>365.53</v>
      </c>
      <c r="Q6" s="25">
        <f>ROUND($F6*P$4,4)</f>
        <v>2.2198000000000002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13661.73</v>
      </c>
      <c r="C7" s="23">
        <f t="shared" si="0"/>
        <v>1138.48</v>
      </c>
      <c r="D7" s="23">
        <f t="shared" ref="D7:D35" si="2">ROUND($B7*$M$1/100,2)</f>
        <v>30165.1</v>
      </c>
      <c r="E7" s="23">
        <f t="shared" ref="E7:E35" si="3">ROUND(($B7*$M$1/100)/12,2)</f>
        <v>2513.7600000000002</v>
      </c>
      <c r="F7" s="24">
        <f t="shared" ref="F7:F35" si="4">ROUND(($B7*$M$1/100)/1976,4)</f>
        <v>15.265700000000001</v>
      </c>
      <c r="G7" s="25">
        <f t="shared" ref="G7:K35" si="5">ROUND($F7*G$4,4)</f>
        <v>3.0531000000000001</v>
      </c>
      <c r="H7" s="25">
        <f t="shared" si="1"/>
        <v>3.9691000000000001</v>
      </c>
      <c r="I7" s="25">
        <f t="shared" si="1"/>
        <v>5.343</v>
      </c>
      <c r="J7" s="25">
        <f t="shared" si="1"/>
        <v>7.6329000000000002</v>
      </c>
      <c r="K7" s="25">
        <f t="shared" si="1"/>
        <v>8.5488</v>
      </c>
      <c r="L7" s="26">
        <f t="shared" ref="L7:L35" si="6">ROUND($E7*L$4,2)</f>
        <v>132.22</v>
      </c>
      <c r="M7" s="25">
        <f t="shared" ref="M7:M35" si="7">ROUND($F7*L$4,4)</f>
        <v>0.80300000000000005</v>
      </c>
      <c r="N7" s="26">
        <f t="shared" ref="N7:N35" si="8">ROUND($E7*N$4,2)</f>
        <v>264.45</v>
      </c>
      <c r="O7" s="25">
        <f t="shared" ref="O7:O35" si="9">ROUND($F7*N$4,4)</f>
        <v>1.6060000000000001</v>
      </c>
      <c r="P7" s="26">
        <f t="shared" ref="P7:P35" si="10">ROUND($E7*P$4,2)</f>
        <v>396.67</v>
      </c>
      <c r="Q7" s="25">
        <f t="shared" ref="Q7:Q35" si="11">ROUND($F7*P$4,4)</f>
        <v>2.4089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13792.15</v>
      </c>
      <c r="C8" s="23">
        <f t="shared" si="0"/>
        <v>1149.3499999999999</v>
      </c>
      <c r="D8" s="23">
        <f t="shared" si="2"/>
        <v>30453.07</v>
      </c>
      <c r="E8" s="23">
        <f t="shared" si="3"/>
        <v>2537.7600000000002</v>
      </c>
      <c r="F8" s="24">
        <f t="shared" si="4"/>
        <v>15.4115</v>
      </c>
      <c r="G8" s="25">
        <f t="shared" si="5"/>
        <v>3.0823</v>
      </c>
      <c r="H8" s="25">
        <f t="shared" si="1"/>
        <v>4.0069999999999997</v>
      </c>
      <c r="I8" s="25">
        <f t="shared" si="1"/>
        <v>5.3940000000000001</v>
      </c>
      <c r="J8" s="25">
        <f t="shared" si="1"/>
        <v>7.7058</v>
      </c>
      <c r="K8" s="25">
        <f t="shared" si="1"/>
        <v>8.6303999999999998</v>
      </c>
      <c r="L8" s="26">
        <f t="shared" si="6"/>
        <v>133.49</v>
      </c>
      <c r="M8" s="25">
        <f t="shared" si="7"/>
        <v>0.81059999999999999</v>
      </c>
      <c r="N8" s="26">
        <f t="shared" si="8"/>
        <v>266.97000000000003</v>
      </c>
      <c r="O8" s="25">
        <f t="shared" si="9"/>
        <v>1.6213</v>
      </c>
      <c r="P8" s="26">
        <f t="shared" si="10"/>
        <v>400.46</v>
      </c>
      <c r="Q8" s="25">
        <f t="shared" si="11"/>
        <v>2.4319000000000002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13922.57</v>
      </c>
      <c r="C9" s="23">
        <f t="shared" si="0"/>
        <v>1160.21</v>
      </c>
      <c r="D9" s="23">
        <f t="shared" si="2"/>
        <v>30741.03</v>
      </c>
      <c r="E9" s="23">
        <f t="shared" si="3"/>
        <v>2561.75</v>
      </c>
      <c r="F9" s="24">
        <f t="shared" si="4"/>
        <v>15.5572</v>
      </c>
      <c r="G9" s="25">
        <f t="shared" si="5"/>
        <v>3.1114000000000002</v>
      </c>
      <c r="H9" s="25">
        <f t="shared" si="1"/>
        <v>4.0449000000000002</v>
      </c>
      <c r="I9" s="25">
        <f t="shared" si="1"/>
        <v>5.4450000000000003</v>
      </c>
      <c r="J9" s="25">
        <f t="shared" si="1"/>
        <v>7.7786</v>
      </c>
      <c r="K9" s="25">
        <f t="shared" si="1"/>
        <v>8.7119999999999997</v>
      </c>
      <c r="L9" s="26">
        <f t="shared" si="6"/>
        <v>134.75</v>
      </c>
      <c r="M9" s="25">
        <f t="shared" si="7"/>
        <v>0.81830000000000003</v>
      </c>
      <c r="N9" s="26">
        <f t="shared" si="8"/>
        <v>269.5</v>
      </c>
      <c r="O9" s="25">
        <f t="shared" si="9"/>
        <v>1.6366000000000001</v>
      </c>
      <c r="P9" s="26">
        <f t="shared" si="10"/>
        <v>404.24</v>
      </c>
      <c r="Q9" s="25">
        <f t="shared" si="11"/>
        <v>2.4548999999999999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14052.96</v>
      </c>
      <c r="C10" s="23">
        <f t="shared" si="0"/>
        <v>1171.08</v>
      </c>
      <c r="D10" s="23">
        <f t="shared" si="2"/>
        <v>31028.94</v>
      </c>
      <c r="E10" s="23">
        <f t="shared" si="3"/>
        <v>2585.7399999999998</v>
      </c>
      <c r="F10" s="24">
        <f t="shared" si="4"/>
        <v>15.7029</v>
      </c>
      <c r="G10" s="25">
        <f t="shared" si="5"/>
        <v>3.1406000000000001</v>
      </c>
      <c r="H10" s="25">
        <f t="shared" si="1"/>
        <v>4.0827999999999998</v>
      </c>
      <c r="I10" s="25">
        <f t="shared" si="1"/>
        <v>5.4960000000000004</v>
      </c>
      <c r="J10" s="25">
        <f t="shared" si="1"/>
        <v>7.8514999999999997</v>
      </c>
      <c r="K10" s="25">
        <f t="shared" si="1"/>
        <v>8.7935999999999996</v>
      </c>
      <c r="L10" s="26">
        <f t="shared" si="6"/>
        <v>136.01</v>
      </c>
      <c r="M10" s="25">
        <f t="shared" si="7"/>
        <v>0.82599999999999996</v>
      </c>
      <c r="N10" s="26">
        <f t="shared" si="8"/>
        <v>272.02</v>
      </c>
      <c r="O10" s="25">
        <f t="shared" si="9"/>
        <v>1.6518999999999999</v>
      </c>
      <c r="P10" s="26">
        <f t="shared" si="10"/>
        <v>408.03</v>
      </c>
      <c r="Q10" s="25">
        <f t="shared" si="11"/>
        <v>2.4779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14183.38</v>
      </c>
      <c r="C11" s="23">
        <f t="shared" si="0"/>
        <v>1181.95</v>
      </c>
      <c r="D11" s="23">
        <f t="shared" si="2"/>
        <v>31316.9</v>
      </c>
      <c r="E11" s="23">
        <f t="shared" si="3"/>
        <v>2609.7399999999998</v>
      </c>
      <c r="F11" s="24">
        <f t="shared" si="4"/>
        <v>15.848599999999999</v>
      </c>
      <c r="G11" s="25">
        <f t="shared" si="5"/>
        <v>3.1697000000000002</v>
      </c>
      <c r="H11" s="25">
        <f t="shared" si="1"/>
        <v>4.1205999999999996</v>
      </c>
      <c r="I11" s="25">
        <f t="shared" si="1"/>
        <v>5.5469999999999997</v>
      </c>
      <c r="J11" s="25">
        <f t="shared" si="1"/>
        <v>7.9242999999999997</v>
      </c>
      <c r="K11" s="25">
        <f t="shared" si="1"/>
        <v>8.8751999999999995</v>
      </c>
      <c r="L11" s="26">
        <f t="shared" si="6"/>
        <v>137.27000000000001</v>
      </c>
      <c r="M11" s="25">
        <f t="shared" si="7"/>
        <v>0.83360000000000001</v>
      </c>
      <c r="N11" s="26">
        <f t="shared" si="8"/>
        <v>274.54000000000002</v>
      </c>
      <c r="O11" s="25">
        <f t="shared" si="9"/>
        <v>1.6673</v>
      </c>
      <c r="P11" s="26">
        <f t="shared" si="10"/>
        <v>411.82</v>
      </c>
      <c r="Q11" s="25">
        <f t="shared" si="11"/>
        <v>2.5009000000000001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14313.82</v>
      </c>
      <c r="C12" s="23">
        <f t="shared" si="0"/>
        <v>1192.82</v>
      </c>
      <c r="D12" s="23">
        <f t="shared" si="2"/>
        <v>31604.91</v>
      </c>
      <c r="E12" s="23">
        <f t="shared" si="3"/>
        <v>2633.74</v>
      </c>
      <c r="F12" s="24">
        <f t="shared" si="4"/>
        <v>15.994400000000001</v>
      </c>
      <c r="G12" s="25">
        <f t="shared" si="5"/>
        <v>3.1989000000000001</v>
      </c>
      <c r="H12" s="25">
        <f t="shared" si="1"/>
        <v>4.1585000000000001</v>
      </c>
      <c r="I12" s="25">
        <f t="shared" si="1"/>
        <v>5.5979999999999999</v>
      </c>
      <c r="J12" s="25">
        <f t="shared" si="1"/>
        <v>7.9972000000000003</v>
      </c>
      <c r="K12" s="25">
        <f t="shared" si="1"/>
        <v>8.9568999999999992</v>
      </c>
      <c r="L12" s="26">
        <f t="shared" si="6"/>
        <v>138.53</v>
      </c>
      <c r="M12" s="25">
        <f t="shared" si="7"/>
        <v>0.84130000000000005</v>
      </c>
      <c r="N12" s="26">
        <f t="shared" si="8"/>
        <v>277.07</v>
      </c>
      <c r="O12" s="25">
        <f t="shared" si="9"/>
        <v>1.6826000000000001</v>
      </c>
      <c r="P12" s="26">
        <f t="shared" si="10"/>
        <v>415.6</v>
      </c>
      <c r="Q12" s="25">
        <f t="shared" si="11"/>
        <v>2.5238999999999998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14444.21</v>
      </c>
      <c r="C13" s="23">
        <f t="shared" si="0"/>
        <v>1203.68</v>
      </c>
      <c r="D13" s="23">
        <f t="shared" si="2"/>
        <v>31892.82</v>
      </c>
      <c r="E13" s="23">
        <f t="shared" si="3"/>
        <v>2657.73</v>
      </c>
      <c r="F13" s="24">
        <f t="shared" si="4"/>
        <v>16.1401</v>
      </c>
      <c r="G13" s="25">
        <f t="shared" si="5"/>
        <v>3.2280000000000002</v>
      </c>
      <c r="H13" s="25">
        <f t="shared" si="1"/>
        <v>4.1963999999999997</v>
      </c>
      <c r="I13" s="25">
        <f t="shared" si="1"/>
        <v>5.649</v>
      </c>
      <c r="J13" s="25">
        <f t="shared" si="1"/>
        <v>8.0701000000000001</v>
      </c>
      <c r="K13" s="25">
        <f t="shared" si="1"/>
        <v>9.0385000000000009</v>
      </c>
      <c r="L13" s="26">
        <f t="shared" si="6"/>
        <v>139.80000000000001</v>
      </c>
      <c r="M13" s="25">
        <f t="shared" si="7"/>
        <v>0.84899999999999998</v>
      </c>
      <c r="N13" s="26">
        <f t="shared" si="8"/>
        <v>279.58999999999997</v>
      </c>
      <c r="O13" s="25">
        <f t="shared" si="9"/>
        <v>1.6979</v>
      </c>
      <c r="P13" s="26">
        <f t="shared" si="10"/>
        <v>419.39</v>
      </c>
      <c r="Q13" s="25">
        <f t="shared" si="11"/>
        <v>2.5468999999999999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14574.63</v>
      </c>
      <c r="C14" s="23">
        <f t="shared" si="0"/>
        <v>1214.55</v>
      </c>
      <c r="D14" s="23">
        <f t="shared" si="2"/>
        <v>32180.78</v>
      </c>
      <c r="E14" s="23">
        <f t="shared" si="3"/>
        <v>2681.73</v>
      </c>
      <c r="F14" s="24">
        <f t="shared" si="4"/>
        <v>16.285799999999998</v>
      </c>
      <c r="G14" s="25">
        <f t="shared" si="5"/>
        <v>3.2572000000000001</v>
      </c>
      <c r="H14" s="25">
        <f t="shared" si="1"/>
        <v>4.2343000000000002</v>
      </c>
      <c r="I14" s="25">
        <f t="shared" si="1"/>
        <v>5.7</v>
      </c>
      <c r="J14" s="25">
        <f t="shared" si="1"/>
        <v>8.1428999999999991</v>
      </c>
      <c r="K14" s="25">
        <f t="shared" si="1"/>
        <v>9.1199999999999992</v>
      </c>
      <c r="L14" s="26">
        <f t="shared" si="6"/>
        <v>141.06</v>
      </c>
      <c r="M14" s="25">
        <f t="shared" si="7"/>
        <v>0.85660000000000003</v>
      </c>
      <c r="N14" s="26">
        <f t="shared" si="8"/>
        <v>282.12</v>
      </c>
      <c r="O14" s="25">
        <f t="shared" si="9"/>
        <v>1.7133</v>
      </c>
      <c r="P14" s="26">
        <f t="shared" si="10"/>
        <v>423.18</v>
      </c>
      <c r="Q14" s="25">
        <f t="shared" si="11"/>
        <v>2.5699000000000001</v>
      </c>
      <c r="R14" s="26">
        <f t="shared" si="12"/>
        <v>132.46</v>
      </c>
      <c r="S14" s="26">
        <f t="shared" si="13"/>
        <v>66.23</v>
      </c>
    </row>
    <row r="15" spans="1:19" s="10" customFormat="1" x14ac:dyDescent="0.3">
      <c r="A15" s="40">
        <v>9</v>
      </c>
      <c r="B15" s="6">
        <v>14705.02</v>
      </c>
      <c r="C15" s="23">
        <f t="shared" si="0"/>
        <v>1225.42</v>
      </c>
      <c r="D15" s="23">
        <f t="shared" si="2"/>
        <v>32468.68</v>
      </c>
      <c r="E15" s="23">
        <f t="shared" si="3"/>
        <v>2705.72</v>
      </c>
      <c r="F15" s="24">
        <f t="shared" si="4"/>
        <v>16.4315</v>
      </c>
      <c r="G15" s="25">
        <f t="shared" si="5"/>
        <v>3.2863000000000002</v>
      </c>
      <c r="H15" s="25">
        <f t="shared" si="1"/>
        <v>4.2721999999999998</v>
      </c>
      <c r="I15" s="25">
        <f t="shared" si="1"/>
        <v>5.7510000000000003</v>
      </c>
      <c r="J15" s="25">
        <f t="shared" si="1"/>
        <v>8.2157999999999998</v>
      </c>
      <c r="K15" s="25">
        <f t="shared" si="1"/>
        <v>9.2015999999999991</v>
      </c>
      <c r="L15" s="26">
        <f t="shared" si="6"/>
        <v>142.32</v>
      </c>
      <c r="M15" s="25">
        <f t="shared" si="7"/>
        <v>0.86429999999999996</v>
      </c>
      <c r="N15" s="26">
        <f t="shared" si="8"/>
        <v>284.64</v>
      </c>
      <c r="O15" s="25">
        <f t="shared" si="9"/>
        <v>1.7285999999999999</v>
      </c>
      <c r="P15" s="26">
        <f t="shared" si="10"/>
        <v>426.96</v>
      </c>
      <c r="Q15" s="25">
        <f t="shared" si="11"/>
        <v>2.5929000000000002</v>
      </c>
      <c r="R15" s="26">
        <f t="shared" si="12"/>
        <v>132.46</v>
      </c>
      <c r="S15" s="26">
        <f t="shared" si="13"/>
        <v>66.23</v>
      </c>
    </row>
    <row r="16" spans="1:19" s="10" customFormat="1" x14ac:dyDescent="0.3">
      <c r="A16" s="40">
        <v>10</v>
      </c>
      <c r="B16" s="6">
        <v>15202.1</v>
      </c>
      <c r="C16" s="23">
        <f t="shared" si="0"/>
        <v>1266.8399999999999</v>
      </c>
      <c r="D16" s="23">
        <f t="shared" si="2"/>
        <v>33566.239999999998</v>
      </c>
      <c r="E16" s="23">
        <f t="shared" si="3"/>
        <v>2797.19</v>
      </c>
      <c r="F16" s="24">
        <f t="shared" si="4"/>
        <v>16.986999999999998</v>
      </c>
      <c r="G16" s="25">
        <f t="shared" si="5"/>
        <v>3.3974000000000002</v>
      </c>
      <c r="H16" s="25">
        <f t="shared" si="1"/>
        <v>4.4165999999999999</v>
      </c>
      <c r="I16" s="25">
        <f t="shared" si="1"/>
        <v>5.9455</v>
      </c>
      <c r="J16" s="25">
        <f t="shared" si="1"/>
        <v>8.4934999999999992</v>
      </c>
      <c r="K16" s="25">
        <f t="shared" si="1"/>
        <v>9.5127000000000006</v>
      </c>
      <c r="L16" s="26">
        <f t="shared" si="6"/>
        <v>147.13</v>
      </c>
      <c r="M16" s="25">
        <f t="shared" si="7"/>
        <v>0.89349999999999996</v>
      </c>
      <c r="N16" s="26">
        <f t="shared" si="8"/>
        <v>294.26</v>
      </c>
      <c r="O16" s="25">
        <f t="shared" si="9"/>
        <v>1.7869999999999999</v>
      </c>
      <c r="P16" s="26">
        <f t="shared" si="10"/>
        <v>441.4</v>
      </c>
      <c r="Q16" s="25">
        <f t="shared" si="11"/>
        <v>2.6804999999999999</v>
      </c>
      <c r="R16" s="26">
        <f t="shared" si="12"/>
        <v>132.46</v>
      </c>
      <c r="S16" s="26">
        <f t="shared" si="13"/>
        <v>66.23</v>
      </c>
    </row>
    <row r="17" spans="1:19" s="10" customFormat="1" x14ac:dyDescent="0.3">
      <c r="A17" s="40">
        <v>11</v>
      </c>
      <c r="B17" s="6">
        <v>15360.65</v>
      </c>
      <c r="C17" s="23">
        <f t="shared" si="0"/>
        <v>1280.05</v>
      </c>
      <c r="D17" s="23">
        <f t="shared" si="2"/>
        <v>33916.32</v>
      </c>
      <c r="E17" s="23">
        <f t="shared" si="3"/>
        <v>2826.36</v>
      </c>
      <c r="F17" s="24">
        <f t="shared" si="4"/>
        <v>17.164100000000001</v>
      </c>
      <c r="G17" s="25">
        <f t="shared" si="5"/>
        <v>3.4327999999999999</v>
      </c>
      <c r="H17" s="25">
        <f t="shared" si="1"/>
        <v>4.4626999999999999</v>
      </c>
      <c r="I17" s="25">
        <f t="shared" si="1"/>
        <v>6.0073999999999996</v>
      </c>
      <c r="J17" s="25">
        <f t="shared" si="1"/>
        <v>8.5821000000000005</v>
      </c>
      <c r="K17" s="25">
        <f t="shared" si="1"/>
        <v>9.6119000000000003</v>
      </c>
      <c r="L17" s="26">
        <f t="shared" si="6"/>
        <v>148.66999999999999</v>
      </c>
      <c r="M17" s="25">
        <f t="shared" si="7"/>
        <v>0.90280000000000005</v>
      </c>
      <c r="N17" s="26">
        <f t="shared" si="8"/>
        <v>297.33</v>
      </c>
      <c r="O17" s="25">
        <f t="shared" si="9"/>
        <v>1.8057000000000001</v>
      </c>
      <c r="P17" s="26">
        <f t="shared" si="10"/>
        <v>446</v>
      </c>
      <c r="Q17" s="25">
        <f t="shared" si="11"/>
        <v>2.7084999999999999</v>
      </c>
      <c r="R17" s="26">
        <f t="shared" si="12"/>
        <v>132.46</v>
      </c>
      <c r="S17" s="26">
        <f t="shared" si="13"/>
        <v>66.23</v>
      </c>
    </row>
    <row r="18" spans="1:19" s="10" customFormat="1" x14ac:dyDescent="0.3">
      <c r="A18" s="40">
        <v>12</v>
      </c>
      <c r="B18" s="6">
        <v>15519.18</v>
      </c>
      <c r="C18" s="23">
        <f t="shared" si="0"/>
        <v>1293.27</v>
      </c>
      <c r="D18" s="23">
        <f t="shared" si="2"/>
        <v>34266.35</v>
      </c>
      <c r="E18" s="23">
        <f t="shared" si="3"/>
        <v>2855.53</v>
      </c>
      <c r="F18" s="24">
        <f t="shared" si="4"/>
        <v>17.3413</v>
      </c>
      <c r="G18" s="25">
        <f t="shared" si="5"/>
        <v>3.4683000000000002</v>
      </c>
      <c r="H18" s="25">
        <f t="shared" si="1"/>
        <v>4.5087000000000002</v>
      </c>
      <c r="I18" s="25">
        <f t="shared" si="1"/>
        <v>6.0694999999999997</v>
      </c>
      <c r="J18" s="25">
        <f t="shared" si="1"/>
        <v>8.6707000000000001</v>
      </c>
      <c r="K18" s="25">
        <f t="shared" si="1"/>
        <v>9.7111000000000001</v>
      </c>
      <c r="L18" s="26">
        <f t="shared" si="6"/>
        <v>150.19999999999999</v>
      </c>
      <c r="M18" s="25">
        <f t="shared" si="7"/>
        <v>0.91220000000000001</v>
      </c>
      <c r="N18" s="26">
        <f t="shared" si="8"/>
        <v>300.39999999999998</v>
      </c>
      <c r="O18" s="25">
        <f t="shared" si="9"/>
        <v>1.8243</v>
      </c>
      <c r="P18" s="26">
        <f t="shared" si="10"/>
        <v>450.6</v>
      </c>
      <c r="Q18" s="25">
        <f t="shared" si="11"/>
        <v>2.7364999999999999</v>
      </c>
      <c r="R18" s="26">
        <f t="shared" si="12"/>
        <v>132.46</v>
      </c>
      <c r="S18" s="26">
        <f t="shared" si="13"/>
        <v>66.23</v>
      </c>
    </row>
    <row r="19" spans="1:19" s="10" customFormat="1" x14ac:dyDescent="0.3">
      <c r="A19" s="40">
        <v>13</v>
      </c>
      <c r="B19" s="6">
        <v>15677.7</v>
      </c>
      <c r="C19" s="23">
        <f t="shared" si="0"/>
        <v>1306.48</v>
      </c>
      <c r="D19" s="23">
        <f t="shared" si="2"/>
        <v>34616.36</v>
      </c>
      <c r="E19" s="23">
        <f t="shared" si="3"/>
        <v>2884.7</v>
      </c>
      <c r="F19" s="24">
        <f t="shared" si="4"/>
        <v>17.5184</v>
      </c>
      <c r="G19" s="25">
        <f t="shared" si="5"/>
        <v>3.5036999999999998</v>
      </c>
      <c r="H19" s="25">
        <f t="shared" si="1"/>
        <v>4.5548000000000002</v>
      </c>
      <c r="I19" s="25">
        <f t="shared" si="1"/>
        <v>6.1314000000000002</v>
      </c>
      <c r="J19" s="25">
        <f t="shared" si="1"/>
        <v>8.7591999999999999</v>
      </c>
      <c r="K19" s="25">
        <f t="shared" si="1"/>
        <v>9.8102999999999998</v>
      </c>
      <c r="L19" s="26">
        <f t="shared" si="6"/>
        <v>151.74</v>
      </c>
      <c r="M19" s="25">
        <f t="shared" si="7"/>
        <v>0.92149999999999999</v>
      </c>
      <c r="N19" s="26">
        <f t="shared" si="8"/>
        <v>303.47000000000003</v>
      </c>
      <c r="O19" s="25">
        <f t="shared" si="9"/>
        <v>1.8429</v>
      </c>
      <c r="P19" s="26">
        <f t="shared" si="10"/>
        <v>455.21</v>
      </c>
      <c r="Q19" s="25">
        <f t="shared" si="11"/>
        <v>2.7644000000000002</v>
      </c>
      <c r="R19" s="26">
        <f t="shared" si="12"/>
        <v>132.46</v>
      </c>
      <c r="S19" s="26">
        <f t="shared" si="13"/>
        <v>66.23</v>
      </c>
    </row>
    <row r="20" spans="1:19" s="10" customFormat="1" x14ac:dyDescent="0.3">
      <c r="A20" s="40">
        <v>14</v>
      </c>
      <c r="B20" s="6">
        <v>15836.26</v>
      </c>
      <c r="C20" s="23">
        <f t="shared" si="0"/>
        <v>1319.69</v>
      </c>
      <c r="D20" s="23">
        <f t="shared" si="2"/>
        <v>34966.46</v>
      </c>
      <c r="E20" s="23">
        <f t="shared" si="3"/>
        <v>2913.87</v>
      </c>
      <c r="F20" s="24">
        <f t="shared" si="4"/>
        <v>17.695599999999999</v>
      </c>
      <c r="G20" s="25">
        <f t="shared" si="5"/>
        <v>3.5390999999999999</v>
      </c>
      <c r="H20" s="25">
        <f t="shared" si="1"/>
        <v>4.6009000000000002</v>
      </c>
      <c r="I20" s="25">
        <f t="shared" si="1"/>
        <v>6.1935000000000002</v>
      </c>
      <c r="J20" s="25">
        <f t="shared" si="1"/>
        <v>8.8477999999999994</v>
      </c>
      <c r="K20" s="25">
        <f t="shared" si="1"/>
        <v>9.9094999999999995</v>
      </c>
      <c r="L20" s="26">
        <f t="shared" si="6"/>
        <v>153.27000000000001</v>
      </c>
      <c r="M20" s="25">
        <f t="shared" si="7"/>
        <v>0.93079999999999996</v>
      </c>
      <c r="N20" s="26">
        <f t="shared" si="8"/>
        <v>306.54000000000002</v>
      </c>
      <c r="O20" s="25">
        <f t="shared" si="9"/>
        <v>1.8615999999999999</v>
      </c>
      <c r="P20" s="26">
        <f t="shared" si="10"/>
        <v>459.81</v>
      </c>
      <c r="Q20" s="25">
        <f t="shared" si="11"/>
        <v>2.7924000000000002</v>
      </c>
      <c r="R20" s="26">
        <f t="shared" si="12"/>
        <v>132.46</v>
      </c>
      <c r="S20" s="26">
        <f t="shared" si="13"/>
        <v>66.23</v>
      </c>
    </row>
    <row r="21" spans="1:19" s="10" customFormat="1" x14ac:dyDescent="0.3">
      <c r="A21" s="40">
        <v>15</v>
      </c>
      <c r="B21" s="6">
        <v>15994.78</v>
      </c>
      <c r="C21" s="23">
        <f t="shared" si="0"/>
        <v>1332.9</v>
      </c>
      <c r="D21" s="23">
        <f t="shared" si="2"/>
        <v>35316.47</v>
      </c>
      <c r="E21" s="23">
        <f t="shared" si="3"/>
        <v>2943.04</v>
      </c>
      <c r="F21" s="24">
        <f t="shared" si="4"/>
        <v>17.872699999999998</v>
      </c>
      <c r="G21" s="25">
        <f t="shared" si="5"/>
        <v>3.5745</v>
      </c>
      <c r="H21" s="25">
        <f t="shared" si="1"/>
        <v>4.6468999999999996</v>
      </c>
      <c r="I21" s="25">
        <f t="shared" si="1"/>
        <v>6.2553999999999998</v>
      </c>
      <c r="J21" s="25">
        <f t="shared" si="1"/>
        <v>8.9364000000000008</v>
      </c>
      <c r="K21" s="25">
        <f t="shared" si="1"/>
        <v>10.008699999999999</v>
      </c>
      <c r="L21" s="26">
        <f t="shared" si="6"/>
        <v>154.80000000000001</v>
      </c>
      <c r="M21" s="25">
        <f t="shared" si="7"/>
        <v>0.94010000000000005</v>
      </c>
      <c r="N21" s="26">
        <f t="shared" si="8"/>
        <v>309.61</v>
      </c>
      <c r="O21" s="25">
        <f t="shared" si="9"/>
        <v>1.8802000000000001</v>
      </c>
      <c r="P21" s="26">
        <f t="shared" si="10"/>
        <v>464.41</v>
      </c>
      <c r="Q21" s="25">
        <f t="shared" si="11"/>
        <v>2.8203</v>
      </c>
      <c r="R21" s="26">
        <f t="shared" si="12"/>
        <v>132.46</v>
      </c>
      <c r="S21" s="26">
        <f t="shared" si="13"/>
        <v>66.23</v>
      </c>
    </row>
    <row r="22" spans="1:19" s="10" customFormat="1" x14ac:dyDescent="0.3">
      <c r="A22" s="40">
        <v>16</v>
      </c>
      <c r="B22" s="6">
        <v>16153.31</v>
      </c>
      <c r="C22" s="23">
        <f t="shared" si="0"/>
        <v>1346.11</v>
      </c>
      <c r="D22" s="23">
        <f t="shared" si="2"/>
        <v>35666.51</v>
      </c>
      <c r="E22" s="23">
        <f t="shared" si="3"/>
        <v>2972.21</v>
      </c>
      <c r="F22" s="24">
        <f t="shared" si="4"/>
        <v>18.049900000000001</v>
      </c>
      <c r="G22" s="25">
        <f t="shared" si="5"/>
        <v>3.61</v>
      </c>
      <c r="H22" s="25">
        <f t="shared" si="5"/>
        <v>4.6929999999999996</v>
      </c>
      <c r="I22" s="25">
        <f t="shared" si="5"/>
        <v>6.3174999999999999</v>
      </c>
      <c r="J22" s="25">
        <f t="shared" si="5"/>
        <v>9.0250000000000004</v>
      </c>
      <c r="K22" s="25">
        <f t="shared" si="5"/>
        <v>10.107900000000001</v>
      </c>
      <c r="L22" s="26">
        <f t="shared" si="6"/>
        <v>156.34</v>
      </c>
      <c r="M22" s="25">
        <f t="shared" si="7"/>
        <v>0.94940000000000002</v>
      </c>
      <c r="N22" s="26">
        <f t="shared" si="8"/>
        <v>312.68</v>
      </c>
      <c r="O22" s="25">
        <f t="shared" si="9"/>
        <v>1.8988</v>
      </c>
      <c r="P22" s="26">
        <f t="shared" si="10"/>
        <v>469.01</v>
      </c>
      <c r="Q22" s="25">
        <f t="shared" si="11"/>
        <v>2.8483000000000001</v>
      </c>
      <c r="R22" s="26">
        <f t="shared" si="12"/>
        <v>106.37</v>
      </c>
      <c r="S22" s="26">
        <f t="shared" si="13"/>
        <v>40.14</v>
      </c>
    </row>
    <row r="23" spans="1:19" s="10" customFormat="1" x14ac:dyDescent="0.3">
      <c r="A23" s="40">
        <v>17</v>
      </c>
      <c r="B23" s="6">
        <v>16311.89</v>
      </c>
      <c r="C23" s="23">
        <f t="shared" si="0"/>
        <v>1359.32</v>
      </c>
      <c r="D23" s="23">
        <f t="shared" si="2"/>
        <v>36016.65</v>
      </c>
      <c r="E23" s="23">
        <f t="shared" si="3"/>
        <v>3001.39</v>
      </c>
      <c r="F23" s="24">
        <f t="shared" si="4"/>
        <v>18.2271</v>
      </c>
      <c r="G23" s="25">
        <f t="shared" si="5"/>
        <v>3.6454</v>
      </c>
      <c r="H23" s="25">
        <f t="shared" si="5"/>
        <v>4.7389999999999999</v>
      </c>
      <c r="I23" s="25">
        <f t="shared" si="5"/>
        <v>6.3795000000000002</v>
      </c>
      <c r="J23" s="25">
        <f t="shared" si="5"/>
        <v>9.1135999999999999</v>
      </c>
      <c r="K23" s="25">
        <f t="shared" si="5"/>
        <v>10.2072</v>
      </c>
      <c r="L23" s="26">
        <f t="shared" si="6"/>
        <v>157.87</v>
      </c>
      <c r="M23" s="25">
        <f t="shared" si="7"/>
        <v>0.9587</v>
      </c>
      <c r="N23" s="26">
        <f t="shared" si="8"/>
        <v>315.75</v>
      </c>
      <c r="O23" s="25">
        <f t="shared" si="9"/>
        <v>1.9175</v>
      </c>
      <c r="P23" s="26">
        <f t="shared" si="10"/>
        <v>473.62</v>
      </c>
      <c r="Q23" s="25">
        <f t="shared" si="11"/>
        <v>2.8761999999999999</v>
      </c>
      <c r="R23" s="26">
        <f t="shared" si="12"/>
        <v>79.37</v>
      </c>
      <c r="S23" s="26">
        <f t="shared" si="13"/>
        <v>33.11</v>
      </c>
    </row>
    <row r="24" spans="1:19" s="10" customFormat="1" x14ac:dyDescent="0.3">
      <c r="A24" s="40">
        <v>18</v>
      </c>
      <c r="B24" s="6">
        <v>16470.39</v>
      </c>
      <c r="C24" s="23">
        <f t="shared" si="0"/>
        <v>1372.53</v>
      </c>
      <c r="D24" s="23">
        <f t="shared" si="2"/>
        <v>36366.620000000003</v>
      </c>
      <c r="E24" s="23">
        <f t="shared" si="3"/>
        <v>3030.55</v>
      </c>
      <c r="F24" s="24">
        <f t="shared" si="4"/>
        <v>18.404199999999999</v>
      </c>
      <c r="G24" s="25">
        <f t="shared" si="5"/>
        <v>3.6808000000000001</v>
      </c>
      <c r="H24" s="25">
        <f t="shared" si="5"/>
        <v>4.7850999999999999</v>
      </c>
      <c r="I24" s="25">
        <f t="shared" si="5"/>
        <v>6.4414999999999996</v>
      </c>
      <c r="J24" s="25">
        <f t="shared" si="5"/>
        <v>9.2020999999999997</v>
      </c>
      <c r="K24" s="25">
        <f t="shared" si="5"/>
        <v>10.3064</v>
      </c>
      <c r="L24" s="26">
        <f t="shared" si="6"/>
        <v>159.41</v>
      </c>
      <c r="M24" s="25">
        <f t="shared" si="7"/>
        <v>0.96809999999999996</v>
      </c>
      <c r="N24" s="26">
        <f t="shared" si="8"/>
        <v>318.81</v>
      </c>
      <c r="O24" s="25">
        <f t="shared" si="9"/>
        <v>1.9360999999999999</v>
      </c>
      <c r="P24" s="26">
        <f t="shared" si="10"/>
        <v>478.22</v>
      </c>
      <c r="Q24" s="25">
        <f t="shared" si="11"/>
        <v>2.9041999999999999</v>
      </c>
      <c r="R24" s="26">
        <f t="shared" si="12"/>
        <v>66.23</v>
      </c>
      <c r="S24" s="26">
        <f t="shared" si="13"/>
        <v>33.11</v>
      </c>
    </row>
    <row r="25" spans="1:19" s="10" customFormat="1" x14ac:dyDescent="0.3">
      <c r="A25" s="40">
        <v>19</v>
      </c>
      <c r="B25" s="6">
        <v>16628.95</v>
      </c>
      <c r="C25" s="23">
        <f t="shared" si="0"/>
        <v>1385.75</v>
      </c>
      <c r="D25" s="23">
        <f t="shared" si="2"/>
        <v>36716.720000000001</v>
      </c>
      <c r="E25" s="23">
        <f t="shared" si="3"/>
        <v>3059.73</v>
      </c>
      <c r="F25" s="24">
        <f t="shared" si="4"/>
        <v>18.581299999999999</v>
      </c>
      <c r="G25" s="25">
        <f t="shared" si="5"/>
        <v>3.7162999999999999</v>
      </c>
      <c r="H25" s="25">
        <f t="shared" si="5"/>
        <v>4.8311000000000002</v>
      </c>
      <c r="I25" s="25">
        <f t="shared" si="5"/>
        <v>6.5034999999999998</v>
      </c>
      <c r="J25" s="25">
        <f t="shared" si="5"/>
        <v>9.2906999999999993</v>
      </c>
      <c r="K25" s="25">
        <f t="shared" si="5"/>
        <v>10.4055</v>
      </c>
      <c r="L25" s="26">
        <f t="shared" si="6"/>
        <v>160.94</v>
      </c>
      <c r="M25" s="25">
        <f t="shared" si="7"/>
        <v>0.97740000000000005</v>
      </c>
      <c r="N25" s="26">
        <f t="shared" si="8"/>
        <v>321.88</v>
      </c>
      <c r="O25" s="25">
        <f t="shared" si="9"/>
        <v>1.9548000000000001</v>
      </c>
      <c r="P25" s="26">
        <f t="shared" si="10"/>
        <v>482.83</v>
      </c>
      <c r="Q25" s="25">
        <f t="shared" si="11"/>
        <v>2.9321000000000002</v>
      </c>
      <c r="R25" s="26">
        <f t="shared" si="12"/>
        <v>66.23</v>
      </c>
      <c r="S25" s="26">
        <f t="shared" si="13"/>
        <v>33.11</v>
      </c>
    </row>
    <row r="26" spans="1:19" s="10" customFormat="1" x14ac:dyDescent="0.3">
      <c r="A26" s="40">
        <v>20</v>
      </c>
      <c r="B26" s="6">
        <v>16787.47</v>
      </c>
      <c r="C26" s="23">
        <f t="shared" si="0"/>
        <v>1398.96</v>
      </c>
      <c r="D26" s="23">
        <f t="shared" si="2"/>
        <v>37066.730000000003</v>
      </c>
      <c r="E26" s="23">
        <f t="shared" si="3"/>
        <v>3088.89</v>
      </c>
      <c r="F26" s="24">
        <f t="shared" si="4"/>
        <v>18.758500000000002</v>
      </c>
      <c r="G26" s="25">
        <f t="shared" si="5"/>
        <v>3.7517</v>
      </c>
      <c r="H26" s="25">
        <f t="shared" si="5"/>
        <v>4.8772000000000002</v>
      </c>
      <c r="I26" s="25">
        <f t="shared" si="5"/>
        <v>6.5655000000000001</v>
      </c>
      <c r="J26" s="25">
        <f t="shared" si="5"/>
        <v>9.3793000000000006</v>
      </c>
      <c r="K26" s="25">
        <f t="shared" si="5"/>
        <v>10.504799999999999</v>
      </c>
      <c r="L26" s="26">
        <f t="shared" si="6"/>
        <v>162.47999999999999</v>
      </c>
      <c r="M26" s="25">
        <f t="shared" si="7"/>
        <v>0.98670000000000002</v>
      </c>
      <c r="N26" s="26">
        <f t="shared" si="8"/>
        <v>324.95</v>
      </c>
      <c r="O26" s="25">
        <f t="shared" si="9"/>
        <v>1.9734</v>
      </c>
      <c r="P26" s="26">
        <f t="shared" si="10"/>
        <v>487.43</v>
      </c>
      <c r="Q26" s="25">
        <f t="shared" si="11"/>
        <v>2.9601000000000002</v>
      </c>
      <c r="R26" s="26">
        <f t="shared" si="12"/>
        <v>66.23</v>
      </c>
      <c r="S26" s="26">
        <f t="shared" si="13"/>
        <v>33.11</v>
      </c>
    </row>
    <row r="27" spans="1:19" s="10" customFormat="1" x14ac:dyDescent="0.3">
      <c r="A27" s="40">
        <v>21</v>
      </c>
      <c r="B27" s="6">
        <v>16946.03</v>
      </c>
      <c r="C27" s="23">
        <f t="shared" si="0"/>
        <v>1412.17</v>
      </c>
      <c r="D27" s="23">
        <f t="shared" si="2"/>
        <v>37416.83</v>
      </c>
      <c r="E27" s="23">
        <f t="shared" si="3"/>
        <v>3118.07</v>
      </c>
      <c r="F27" s="24">
        <f t="shared" si="4"/>
        <v>18.935600000000001</v>
      </c>
      <c r="G27" s="25">
        <f t="shared" si="5"/>
        <v>3.7871000000000001</v>
      </c>
      <c r="H27" s="25">
        <f t="shared" si="5"/>
        <v>4.9233000000000002</v>
      </c>
      <c r="I27" s="25">
        <f t="shared" si="5"/>
        <v>6.6275000000000004</v>
      </c>
      <c r="J27" s="25">
        <f t="shared" si="5"/>
        <v>9.4678000000000004</v>
      </c>
      <c r="K27" s="25">
        <f t="shared" si="5"/>
        <v>10.603899999999999</v>
      </c>
      <c r="L27" s="26">
        <f t="shared" si="6"/>
        <v>164.01</v>
      </c>
      <c r="M27" s="25">
        <f t="shared" si="7"/>
        <v>0.996</v>
      </c>
      <c r="N27" s="26">
        <f t="shared" si="8"/>
        <v>328.02</v>
      </c>
      <c r="O27" s="25">
        <f t="shared" si="9"/>
        <v>1.992</v>
      </c>
      <c r="P27" s="26">
        <f t="shared" si="10"/>
        <v>492.03</v>
      </c>
      <c r="Q27" s="25">
        <f t="shared" si="11"/>
        <v>2.988</v>
      </c>
      <c r="R27" s="26">
        <f t="shared" si="12"/>
        <v>66.23</v>
      </c>
      <c r="S27" s="26">
        <f t="shared" si="13"/>
        <v>33.11</v>
      </c>
    </row>
    <row r="28" spans="1:19" s="10" customFormat="1" x14ac:dyDescent="0.3">
      <c r="A28" s="40">
        <v>22</v>
      </c>
      <c r="B28" s="6">
        <v>17104.53</v>
      </c>
      <c r="C28" s="23">
        <f t="shared" si="0"/>
        <v>1425.38</v>
      </c>
      <c r="D28" s="23">
        <f t="shared" si="2"/>
        <v>37766.800000000003</v>
      </c>
      <c r="E28" s="23">
        <f t="shared" si="3"/>
        <v>3147.23</v>
      </c>
      <c r="F28" s="24">
        <f t="shared" si="4"/>
        <v>19.1128</v>
      </c>
      <c r="G28" s="25">
        <f t="shared" si="5"/>
        <v>3.8226</v>
      </c>
      <c r="H28" s="25">
        <f t="shared" si="5"/>
        <v>4.9692999999999996</v>
      </c>
      <c r="I28" s="25">
        <f t="shared" si="5"/>
        <v>6.6894999999999998</v>
      </c>
      <c r="J28" s="25">
        <f t="shared" si="5"/>
        <v>9.5564</v>
      </c>
      <c r="K28" s="25">
        <f t="shared" si="5"/>
        <v>10.703200000000001</v>
      </c>
      <c r="L28" s="26">
        <f t="shared" si="6"/>
        <v>165.54</v>
      </c>
      <c r="M28" s="25">
        <f t="shared" si="7"/>
        <v>1.0053000000000001</v>
      </c>
      <c r="N28" s="26">
        <f t="shared" si="8"/>
        <v>331.09</v>
      </c>
      <c r="O28" s="25">
        <f t="shared" si="9"/>
        <v>2.0106999999999999</v>
      </c>
      <c r="P28" s="26">
        <f t="shared" si="10"/>
        <v>496.63</v>
      </c>
      <c r="Q28" s="25">
        <f t="shared" si="11"/>
        <v>3.016</v>
      </c>
      <c r="R28" s="26">
        <f t="shared" si="12"/>
        <v>66.23</v>
      </c>
      <c r="S28" s="26">
        <f t="shared" si="13"/>
        <v>33.11</v>
      </c>
    </row>
    <row r="29" spans="1:19" s="10" customFormat="1" x14ac:dyDescent="0.3">
      <c r="A29" s="40">
        <v>23</v>
      </c>
      <c r="B29" s="6">
        <v>17263.080000000002</v>
      </c>
      <c r="C29" s="23">
        <f t="shared" si="0"/>
        <v>1438.59</v>
      </c>
      <c r="D29" s="23">
        <f t="shared" si="2"/>
        <v>38116.879999999997</v>
      </c>
      <c r="E29" s="23">
        <f t="shared" si="3"/>
        <v>3176.41</v>
      </c>
      <c r="F29" s="24">
        <f t="shared" si="4"/>
        <v>19.289899999999999</v>
      </c>
      <c r="G29" s="25">
        <f t="shared" si="5"/>
        <v>3.8580000000000001</v>
      </c>
      <c r="H29" s="25">
        <f t="shared" si="5"/>
        <v>5.0153999999999996</v>
      </c>
      <c r="I29" s="25">
        <f t="shared" si="5"/>
        <v>6.7515000000000001</v>
      </c>
      <c r="J29" s="25">
        <f t="shared" si="5"/>
        <v>9.6449999999999996</v>
      </c>
      <c r="K29" s="25">
        <f t="shared" si="5"/>
        <v>10.802300000000001</v>
      </c>
      <c r="L29" s="26">
        <f t="shared" si="6"/>
        <v>167.08</v>
      </c>
      <c r="M29" s="25">
        <f t="shared" si="7"/>
        <v>1.0145999999999999</v>
      </c>
      <c r="N29" s="26">
        <f t="shared" si="8"/>
        <v>334.16</v>
      </c>
      <c r="O29" s="25">
        <f t="shared" si="9"/>
        <v>2.0293000000000001</v>
      </c>
      <c r="P29" s="26">
        <f t="shared" si="10"/>
        <v>501.24</v>
      </c>
      <c r="Q29" s="25">
        <f t="shared" si="11"/>
        <v>3.0438999999999998</v>
      </c>
      <c r="R29" s="26">
        <f t="shared" si="12"/>
        <v>66.23</v>
      </c>
      <c r="S29" s="26">
        <f t="shared" si="13"/>
        <v>33.11</v>
      </c>
    </row>
    <row r="30" spans="1:19" s="10" customFormat="1" x14ac:dyDescent="0.3">
      <c r="A30" s="40">
        <v>24</v>
      </c>
      <c r="B30" s="6">
        <v>17421.61</v>
      </c>
      <c r="C30" s="23">
        <f t="shared" si="0"/>
        <v>1451.8</v>
      </c>
      <c r="D30" s="23">
        <f t="shared" si="2"/>
        <v>38466.910000000003</v>
      </c>
      <c r="E30" s="23">
        <f t="shared" si="3"/>
        <v>3205.58</v>
      </c>
      <c r="F30" s="24">
        <f t="shared" si="4"/>
        <v>19.467099999999999</v>
      </c>
      <c r="G30" s="25">
        <f t="shared" si="5"/>
        <v>3.8934000000000002</v>
      </c>
      <c r="H30" s="25">
        <f t="shared" si="5"/>
        <v>5.0613999999999999</v>
      </c>
      <c r="I30" s="25">
        <f t="shared" si="5"/>
        <v>6.8135000000000003</v>
      </c>
      <c r="J30" s="25">
        <f t="shared" si="5"/>
        <v>9.7335999999999991</v>
      </c>
      <c r="K30" s="25">
        <f t="shared" si="5"/>
        <v>10.9016</v>
      </c>
      <c r="L30" s="26">
        <f t="shared" si="6"/>
        <v>168.61</v>
      </c>
      <c r="M30" s="25">
        <f t="shared" si="7"/>
        <v>1.024</v>
      </c>
      <c r="N30" s="26">
        <f t="shared" si="8"/>
        <v>337.23</v>
      </c>
      <c r="O30" s="25">
        <f t="shared" si="9"/>
        <v>2.0478999999999998</v>
      </c>
      <c r="P30" s="26">
        <f t="shared" si="10"/>
        <v>505.84</v>
      </c>
      <c r="Q30" s="25">
        <f t="shared" si="11"/>
        <v>3.0718999999999999</v>
      </c>
      <c r="R30" s="26">
        <f t="shared" si="12"/>
        <v>66.23</v>
      </c>
      <c r="S30" s="26">
        <f t="shared" si="13"/>
        <v>33.11</v>
      </c>
    </row>
    <row r="31" spans="1:19" s="10" customFormat="1" x14ac:dyDescent="0.3">
      <c r="A31" s="40">
        <v>25</v>
      </c>
      <c r="B31" s="6">
        <v>17580.16</v>
      </c>
      <c r="C31" s="23">
        <f t="shared" si="0"/>
        <v>1465.01</v>
      </c>
      <c r="D31" s="23">
        <f t="shared" si="2"/>
        <v>38816.99</v>
      </c>
      <c r="E31" s="23">
        <f t="shared" si="3"/>
        <v>3234.75</v>
      </c>
      <c r="F31" s="24">
        <f t="shared" si="4"/>
        <v>19.644200000000001</v>
      </c>
      <c r="G31" s="25">
        <f t="shared" si="5"/>
        <v>3.9287999999999998</v>
      </c>
      <c r="H31" s="25">
        <f t="shared" si="5"/>
        <v>5.1074999999999999</v>
      </c>
      <c r="I31" s="25">
        <f t="shared" si="5"/>
        <v>6.8754999999999997</v>
      </c>
      <c r="J31" s="25">
        <f t="shared" si="5"/>
        <v>9.8221000000000007</v>
      </c>
      <c r="K31" s="25">
        <f t="shared" si="5"/>
        <v>11.0008</v>
      </c>
      <c r="L31" s="26">
        <f t="shared" si="6"/>
        <v>170.15</v>
      </c>
      <c r="M31" s="25">
        <f t="shared" si="7"/>
        <v>1.0333000000000001</v>
      </c>
      <c r="N31" s="26">
        <f t="shared" si="8"/>
        <v>340.3</v>
      </c>
      <c r="O31" s="25">
        <f t="shared" si="9"/>
        <v>2.0666000000000002</v>
      </c>
      <c r="P31" s="26">
        <f t="shared" si="10"/>
        <v>510.44</v>
      </c>
      <c r="Q31" s="25">
        <f t="shared" si="11"/>
        <v>3.0998999999999999</v>
      </c>
      <c r="R31" s="26">
        <f t="shared" si="12"/>
        <v>66.23</v>
      </c>
      <c r="S31" s="26">
        <f t="shared" si="13"/>
        <v>33.11</v>
      </c>
    </row>
    <row r="32" spans="1:19" s="10" customFormat="1" x14ac:dyDescent="0.3">
      <c r="A32" s="40">
        <v>26</v>
      </c>
      <c r="B32" s="6">
        <v>17738.669999999998</v>
      </c>
      <c r="C32" s="23">
        <f t="shared" si="0"/>
        <v>1478.22</v>
      </c>
      <c r="D32" s="23">
        <f t="shared" si="2"/>
        <v>39166.980000000003</v>
      </c>
      <c r="E32" s="23">
        <f t="shared" si="3"/>
        <v>3263.92</v>
      </c>
      <c r="F32" s="24">
        <f t="shared" si="4"/>
        <v>19.821300000000001</v>
      </c>
      <c r="G32" s="25">
        <f t="shared" si="5"/>
        <v>3.9643000000000002</v>
      </c>
      <c r="H32" s="25">
        <f t="shared" si="5"/>
        <v>5.1535000000000002</v>
      </c>
      <c r="I32" s="25">
        <f t="shared" si="5"/>
        <v>6.9375</v>
      </c>
      <c r="J32" s="25">
        <f t="shared" si="5"/>
        <v>9.9107000000000003</v>
      </c>
      <c r="K32" s="25">
        <f t="shared" si="5"/>
        <v>11.0999</v>
      </c>
      <c r="L32" s="26">
        <f t="shared" si="6"/>
        <v>171.68</v>
      </c>
      <c r="M32" s="25">
        <f t="shared" si="7"/>
        <v>1.0426</v>
      </c>
      <c r="N32" s="26">
        <f t="shared" si="8"/>
        <v>343.36</v>
      </c>
      <c r="O32" s="25">
        <f t="shared" si="9"/>
        <v>2.0851999999999999</v>
      </c>
      <c r="P32" s="26">
        <f t="shared" si="10"/>
        <v>515.04999999999995</v>
      </c>
      <c r="Q32" s="25">
        <f t="shared" si="11"/>
        <v>3.1278000000000001</v>
      </c>
      <c r="R32" s="26">
        <f t="shared" si="12"/>
        <v>66.23</v>
      </c>
      <c r="S32" s="26">
        <f t="shared" si="13"/>
        <v>33.11</v>
      </c>
    </row>
    <row r="33" spans="1:24" s="10" customFormat="1" x14ac:dyDescent="0.3">
      <c r="A33" s="40">
        <v>27</v>
      </c>
      <c r="B33" s="6">
        <v>17897.240000000002</v>
      </c>
      <c r="C33" s="23">
        <f t="shared" si="0"/>
        <v>1491.44</v>
      </c>
      <c r="D33" s="23">
        <f t="shared" si="2"/>
        <v>39517.11</v>
      </c>
      <c r="E33" s="23">
        <f t="shared" si="3"/>
        <v>3293.09</v>
      </c>
      <c r="F33" s="24">
        <f t="shared" si="4"/>
        <v>19.9985</v>
      </c>
      <c r="G33" s="25">
        <f t="shared" si="5"/>
        <v>3.9996999999999998</v>
      </c>
      <c r="H33" s="25">
        <f t="shared" si="5"/>
        <v>5.1996000000000002</v>
      </c>
      <c r="I33" s="25">
        <f t="shared" si="5"/>
        <v>6.9995000000000003</v>
      </c>
      <c r="J33" s="25">
        <f t="shared" si="5"/>
        <v>9.9992999999999999</v>
      </c>
      <c r="K33" s="25">
        <f t="shared" si="5"/>
        <v>11.199199999999999</v>
      </c>
      <c r="L33" s="26">
        <f t="shared" si="6"/>
        <v>173.22</v>
      </c>
      <c r="M33" s="25">
        <f t="shared" si="7"/>
        <v>1.0519000000000001</v>
      </c>
      <c r="N33" s="26">
        <f t="shared" si="8"/>
        <v>346.43</v>
      </c>
      <c r="O33" s="25">
        <f t="shared" si="9"/>
        <v>2.1038000000000001</v>
      </c>
      <c r="P33" s="26">
        <f t="shared" si="10"/>
        <v>519.65</v>
      </c>
      <c r="Q33" s="25">
        <f t="shared" si="11"/>
        <v>3.1558000000000002</v>
      </c>
      <c r="R33" s="26">
        <f t="shared" si="12"/>
        <v>66.23</v>
      </c>
      <c r="S33" s="26">
        <f t="shared" si="13"/>
        <v>33.11</v>
      </c>
    </row>
    <row r="34" spans="1:24" s="10" customFormat="1" x14ac:dyDescent="0.3">
      <c r="A34" s="40">
        <v>28</v>
      </c>
      <c r="B34" s="6">
        <v>18055.77</v>
      </c>
      <c r="C34" s="23">
        <f t="shared" si="0"/>
        <v>1504.65</v>
      </c>
      <c r="D34" s="23">
        <f t="shared" si="2"/>
        <v>39867.14</v>
      </c>
      <c r="E34" s="23">
        <f t="shared" si="3"/>
        <v>3322.26</v>
      </c>
      <c r="F34" s="24">
        <f t="shared" si="4"/>
        <v>20.175699999999999</v>
      </c>
      <c r="G34" s="25">
        <f t="shared" si="5"/>
        <v>4.0350999999999999</v>
      </c>
      <c r="H34" s="25">
        <f t="shared" si="5"/>
        <v>5.2457000000000003</v>
      </c>
      <c r="I34" s="25">
        <f t="shared" si="5"/>
        <v>7.0614999999999997</v>
      </c>
      <c r="J34" s="25">
        <f t="shared" si="5"/>
        <v>10.087899999999999</v>
      </c>
      <c r="K34" s="25">
        <f t="shared" si="5"/>
        <v>11.298400000000001</v>
      </c>
      <c r="L34" s="26">
        <f t="shared" si="6"/>
        <v>174.75</v>
      </c>
      <c r="M34" s="25">
        <f t="shared" si="7"/>
        <v>1.0611999999999999</v>
      </c>
      <c r="N34" s="26">
        <f t="shared" si="8"/>
        <v>349.5</v>
      </c>
      <c r="O34" s="25">
        <f t="shared" si="9"/>
        <v>2.1225000000000001</v>
      </c>
      <c r="P34" s="26">
        <f t="shared" si="10"/>
        <v>524.25</v>
      </c>
      <c r="Q34" s="25">
        <f t="shared" si="11"/>
        <v>3.1837</v>
      </c>
      <c r="R34" s="26">
        <f t="shared" si="12"/>
        <v>66.23</v>
      </c>
      <c r="S34" s="26">
        <f t="shared" si="13"/>
        <v>33.11</v>
      </c>
    </row>
    <row r="35" spans="1:24" s="10" customFormat="1" x14ac:dyDescent="0.3">
      <c r="A35" s="40">
        <v>29</v>
      </c>
      <c r="B35" s="6">
        <v>18214.3</v>
      </c>
      <c r="C35" s="23">
        <f t="shared" si="0"/>
        <v>1517.86</v>
      </c>
      <c r="D35" s="23">
        <f t="shared" si="2"/>
        <v>40217.17</v>
      </c>
      <c r="E35" s="23">
        <f t="shared" si="3"/>
        <v>3351.43</v>
      </c>
      <c r="F35" s="24">
        <f t="shared" si="4"/>
        <v>20.352799999999998</v>
      </c>
      <c r="G35" s="25">
        <f t="shared" si="5"/>
        <v>4.0705999999999998</v>
      </c>
      <c r="H35" s="25">
        <f t="shared" si="5"/>
        <v>5.2916999999999996</v>
      </c>
      <c r="I35" s="25">
        <f t="shared" si="5"/>
        <v>7.1234999999999999</v>
      </c>
      <c r="J35" s="25">
        <f t="shared" si="5"/>
        <v>10.176399999999999</v>
      </c>
      <c r="K35" s="25">
        <f t="shared" si="5"/>
        <v>11.397600000000001</v>
      </c>
      <c r="L35" s="26">
        <f t="shared" si="6"/>
        <v>176.29</v>
      </c>
      <c r="M35" s="25">
        <f t="shared" si="7"/>
        <v>1.0706</v>
      </c>
      <c r="N35" s="26">
        <f t="shared" si="8"/>
        <v>352.57</v>
      </c>
      <c r="O35" s="25">
        <f t="shared" si="9"/>
        <v>2.1410999999999998</v>
      </c>
      <c r="P35" s="26">
        <f t="shared" si="10"/>
        <v>528.86</v>
      </c>
      <c r="Q35" s="25">
        <f t="shared" si="11"/>
        <v>3.2117</v>
      </c>
      <c r="R35" s="26">
        <f t="shared" si="12"/>
        <v>66.23</v>
      </c>
      <c r="S35" s="26">
        <f t="shared" si="13"/>
        <v>33.11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  <mergeCell ref="P4:Q4"/>
    <mergeCell ref="R2:R5"/>
    <mergeCell ref="S2:S5"/>
    <mergeCell ref="L3:M3"/>
    <mergeCell ref="N3:O3"/>
    <mergeCell ref="P3:Q3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</sheetPr>
  <dimension ref="A1:W32"/>
  <sheetViews>
    <sheetView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5546875" bestFit="1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8.21875" customWidth="1"/>
  </cols>
  <sheetData>
    <row r="1" spans="1:19" x14ac:dyDescent="0.3">
      <c r="A1" s="38" t="s">
        <v>51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8" t="s">
        <v>71</v>
      </c>
      <c r="S2" s="68" t="s">
        <v>74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68"/>
      <c r="S3" s="68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68"/>
      <c r="S4" s="68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68"/>
      <c r="S5" s="68"/>
    </row>
    <row r="6" spans="1:19" s="10" customFormat="1" ht="15" customHeight="1" x14ac:dyDescent="0.3">
      <c r="A6" s="49">
        <v>0</v>
      </c>
      <c r="B6" s="6">
        <v>22388.080000000002</v>
      </c>
      <c r="C6" s="23">
        <f t="shared" ref="C6:C20" si="0">ROUND($B6/12,2)</f>
        <v>1865.67</v>
      </c>
      <c r="D6" s="23">
        <f>ROUND($B6*$M$1/100,2)</f>
        <v>49432.88</v>
      </c>
      <c r="E6" s="23">
        <f>ROUND(($B6*$M$1/100)/12,2)</f>
        <v>4119.41</v>
      </c>
      <c r="F6" s="24">
        <f>ROUND(($B6*$M$1/100)/1976,4)</f>
        <v>25.0166</v>
      </c>
      <c r="G6" s="25">
        <f>ROUND($F6*G$4,4)</f>
        <v>5.0033000000000003</v>
      </c>
      <c r="H6" s="25">
        <f t="shared" ref="H6:K20" si="1">ROUND($F6*H$4,4)</f>
        <v>6.5042999999999997</v>
      </c>
      <c r="I6" s="25">
        <f t="shared" si="1"/>
        <v>8.7558000000000007</v>
      </c>
      <c r="J6" s="25">
        <f t="shared" si="1"/>
        <v>12.5083</v>
      </c>
      <c r="K6" s="25">
        <f t="shared" si="1"/>
        <v>14.0093</v>
      </c>
      <c r="L6" s="26">
        <f>ROUND($E6*L$4,2)</f>
        <v>216.68</v>
      </c>
      <c r="M6" s="25">
        <f>ROUND($F6*L$4,4)</f>
        <v>1.3159000000000001</v>
      </c>
      <c r="N6" s="26">
        <f>ROUND($E6*N$4,2)</f>
        <v>433.36</v>
      </c>
      <c r="O6" s="25">
        <f>ROUND($F6*N$4,4)</f>
        <v>2.6316999999999999</v>
      </c>
      <c r="P6" s="26">
        <f>ROUND($E6*P$4,2)</f>
        <v>650.04</v>
      </c>
      <c r="Q6" s="25">
        <f>ROUND($F6*P$4,4)</f>
        <v>3.9476</v>
      </c>
      <c r="R6" s="5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5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23463.69</v>
      </c>
      <c r="C7" s="23">
        <f t="shared" si="0"/>
        <v>1955.31</v>
      </c>
      <c r="D7" s="23">
        <f t="shared" ref="D7:D20" si="2">ROUND($B7*$M$1/100,2)</f>
        <v>51807.83</v>
      </c>
      <c r="E7" s="23">
        <f t="shared" ref="E7:E20" si="3">ROUND(($B7*$M$1/100)/12,2)</f>
        <v>4317.32</v>
      </c>
      <c r="F7" s="24">
        <f t="shared" ref="F7:F20" si="4">ROUND(($B7*$M$1/100)/1976,4)</f>
        <v>26.218499999999999</v>
      </c>
      <c r="G7" s="25">
        <f t="shared" ref="G7:G20" si="5">ROUND($F7*G$4,4)</f>
        <v>5.2436999999999996</v>
      </c>
      <c r="H7" s="25">
        <f t="shared" si="1"/>
        <v>6.8167999999999997</v>
      </c>
      <c r="I7" s="25">
        <f t="shared" si="1"/>
        <v>9.1765000000000008</v>
      </c>
      <c r="J7" s="25">
        <f t="shared" si="1"/>
        <v>13.109299999999999</v>
      </c>
      <c r="K7" s="25">
        <f t="shared" si="1"/>
        <v>14.682399999999999</v>
      </c>
      <c r="L7" s="26">
        <f t="shared" ref="L7:L20" si="6">ROUND($E7*L$4,2)</f>
        <v>227.09</v>
      </c>
      <c r="M7" s="25">
        <f t="shared" ref="M7:M20" si="7">ROUND($F7*L$4,4)</f>
        <v>1.3791</v>
      </c>
      <c r="N7" s="26">
        <f t="shared" ref="N7:N20" si="8">ROUND($E7*N$4,2)</f>
        <v>454.18</v>
      </c>
      <c r="O7" s="25">
        <f t="shared" ref="O7:O20" si="9">ROUND($F7*N$4,4)</f>
        <v>2.7582</v>
      </c>
      <c r="P7" s="26">
        <f t="shared" ref="P7:P20" si="10">ROUND($E7*P$4,2)</f>
        <v>681.27</v>
      </c>
      <c r="Q7" s="25">
        <f t="shared" ref="Q7:Q20" si="11">ROUND($F7*P$4,4)</f>
        <v>4.1372999999999998</v>
      </c>
      <c r="R7" s="56">
        <f t="shared" ref="R7:R20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56">
        <f t="shared" ref="S7:S20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24427.17</v>
      </c>
      <c r="C8" s="23">
        <f t="shared" si="0"/>
        <v>2035.6</v>
      </c>
      <c r="D8" s="23">
        <f t="shared" si="2"/>
        <v>53935.19</v>
      </c>
      <c r="E8" s="23">
        <f t="shared" si="3"/>
        <v>4494.6000000000004</v>
      </c>
      <c r="F8" s="24">
        <f t="shared" si="4"/>
        <v>27.295100000000001</v>
      </c>
      <c r="G8" s="25">
        <f t="shared" si="5"/>
        <v>5.4589999999999996</v>
      </c>
      <c r="H8" s="25">
        <f t="shared" si="1"/>
        <v>7.0967000000000002</v>
      </c>
      <c r="I8" s="25">
        <f t="shared" si="1"/>
        <v>9.5533000000000001</v>
      </c>
      <c r="J8" s="25">
        <f t="shared" si="1"/>
        <v>13.647600000000001</v>
      </c>
      <c r="K8" s="25">
        <f t="shared" si="1"/>
        <v>15.285299999999999</v>
      </c>
      <c r="L8" s="26">
        <f t="shared" si="6"/>
        <v>236.42</v>
      </c>
      <c r="M8" s="25">
        <f t="shared" si="7"/>
        <v>1.4357</v>
      </c>
      <c r="N8" s="26">
        <f t="shared" si="8"/>
        <v>472.83</v>
      </c>
      <c r="O8" s="25">
        <f t="shared" si="9"/>
        <v>2.8714</v>
      </c>
      <c r="P8" s="26">
        <f t="shared" si="10"/>
        <v>709.25</v>
      </c>
      <c r="Q8" s="25">
        <f t="shared" si="11"/>
        <v>4.3071999999999999</v>
      </c>
      <c r="R8" s="56">
        <f t="shared" si="12"/>
        <v>0</v>
      </c>
      <c r="S8" s="56">
        <f t="shared" si="13"/>
        <v>0</v>
      </c>
    </row>
    <row r="9" spans="1:19" s="10" customFormat="1" x14ac:dyDescent="0.3">
      <c r="A9" s="40">
        <v>5</v>
      </c>
      <c r="B9" s="6">
        <v>25390.62</v>
      </c>
      <c r="C9" s="23">
        <f t="shared" si="0"/>
        <v>2115.89</v>
      </c>
      <c r="D9" s="23">
        <f t="shared" si="2"/>
        <v>56062.49</v>
      </c>
      <c r="E9" s="23">
        <f t="shared" si="3"/>
        <v>4671.87</v>
      </c>
      <c r="F9" s="24">
        <f t="shared" si="4"/>
        <v>28.371700000000001</v>
      </c>
      <c r="G9" s="25">
        <f t="shared" si="5"/>
        <v>5.6742999999999997</v>
      </c>
      <c r="H9" s="25">
        <f t="shared" si="1"/>
        <v>7.3765999999999998</v>
      </c>
      <c r="I9" s="25">
        <f t="shared" si="1"/>
        <v>9.9300999999999995</v>
      </c>
      <c r="J9" s="25">
        <f t="shared" si="1"/>
        <v>14.1859</v>
      </c>
      <c r="K9" s="25">
        <f t="shared" si="1"/>
        <v>15.888199999999999</v>
      </c>
      <c r="L9" s="26">
        <f t="shared" si="6"/>
        <v>245.74</v>
      </c>
      <c r="M9" s="25">
        <f t="shared" si="7"/>
        <v>1.4923999999999999</v>
      </c>
      <c r="N9" s="26">
        <f t="shared" si="8"/>
        <v>491.48</v>
      </c>
      <c r="O9" s="25">
        <f t="shared" si="9"/>
        <v>2.9847000000000001</v>
      </c>
      <c r="P9" s="26">
        <f t="shared" si="10"/>
        <v>737.22</v>
      </c>
      <c r="Q9" s="25">
        <f t="shared" si="11"/>
        <v>4.4771000000000001</v>
      </c>
      <c r="R9" s="56">
        <f t="shared" si="12"/>
        <v>0</v>
      </c>
      <c r="S9" s="56">
        <f t="shared" si="13"/>
        <v>0</v>
      </c>
    </row>
    <row r="10" spans="1:19" s="10" customFormat="1" x14ac:dyDescent="0.3">
      <c r="A10" s="40">
        <v>7</v>
      </c>
      <c r="B10" s="6">
        <v>26354.09</v>
      </c>
      <c r="C10" s="23">
        <f t="shared" si="0"/>
        <v>2196.17</v>
      </c>
      <c r="D10" s="23">
        <f t="shared" si="2"/>
        <v>58189.83</v>
      </c>
      <c r="E10" s="23">
        <f t="shared" si="3"/>
        <v>4849.1499999999996</v>
      </c>
      <c r="F10" s="24">
        <f t="shared" si="4"/>
        <v>29.4483</v>
      </c>
      <c r="G10" s="25">
        <f t="shared" si="5"/>
        <v>5.8897000000000004</v>
      </c>
      <c r="H10" s="25">
        <f t="shared" si="1"/>
        <v>7.6566000000000001</v>
      </c>
      <c r="I10" s="25">
        <f t="shared" si="1"/>
        <v>10.306900000000001</v>
      </c>
      <c r="J10" s="25">
        <f t="shared" si="1"/>
        <v>14.7242</v>
      </c>
      <c r="K10" s="25">
        <f t="shared" si="1"/>
        <v>16.491</v>
      </c>
      <c r="L10" s="26">
        <f t="shared" si="6"/>
        <v>255.07</v>
      </c>
      <c r="M10" s="25">
        <f t="shared" si="7"/>
        <v>1.5489999999999999</v>
      </c>
      <c r="N10" s="26">
        <f t="shared" si="8"/>
        <v>510.13</v>
      </c>
      <c r="O10" s="25">
        <f t="shared" si="9"/>
        <v>3.0979999999999999</v>
      </c>
      <c r="P10" s="26">
        <f t="shared" si="10"/>
        <v>765.2</v>
      </c>
      <c r="Q10" s="25">
        <f t="shared" si="11"/>
        <v>4.6468999999999996</v>
      </c>
      <c r="R10" s="56">
        <f t="shared" si="12"/>
        <v>0</v>
      </c>
      <c r="S10" s="56">
        <f t="shared" si="13"/>
        <v>0</v>
      </c>
    </row>
    <row r="11" spans="1:19" s="10" customFormat="1" x14ac:dyDescent="0.3">
      <c r="A11" s="40">
        <v>9</v>
      </c>
      <c r="B11" s="6">
        <v>27317.54</v>
      </c>
      <c r="C11" s="23">
        <f t="shared" si="0"/>
        <v>2276.46</v>
      </c>
      <c r="D11" s="23">
        <f t="shared" si="2"/>
        <v>60317.13</v>
      </c>
      <c r="E11" s="23">
        <f t="shared" si="3"/>
        <v>5026.43</v>
      </c>
      <c r="F11" s="24">
        <f t="shared" si="4"/>
        <v>30.524899999999999</v>
      </c>
      <c r="G11" s="25">
        <f t="shared" si="5"/>
        <v>6.1050000000000004</v>
      </c>
      <c r="H11" s="25">
        <f t="shared" si="1"/>
        <v>7.9364999999999997</v>
      </c>
      <c r="I11" s="25">
        <f t="shared" si="1"/>
        <v>10.6837</v>
      </c>
      <c r="J11" s="25">
        <f t="shared" si="1"/>
        <v>15.262499999999999</v>
      </c>
      <c r="K11" s="25">
        <f t="shared" si="1"/>
        <v>17.093900000000001</v>
      </c>
      <c r="L11" s="26">
        <f t="shared" si="6"/>
        <v>264.39</v>
      </c>
      <c r="M11" s="25">
        <f t="shared" si="7"/>
        <v>1.6055999999999999</v>
      </c>
      <c r="N11" s="26">
        <f t="shared" si="8"/>
        <v>528.78</v>
      </c>
      <c r="O11" s="25">
        <f t="shared" si="9"/>
        <v>3.2111999999999998</v>
      </c>
      <c r="P11" s="26">
        <f t="shared" si="10"/>
        <v>793.17</v>
      </c>
      <c r="Q11" s="25">
        <f t="shared" si="11"/>
        <v>4.8167999999999997</v>
      </c>
      <c r="R11" s="56">
        <f t="shared" si="12"/>
        <v>0</v>
      </c>
      <c r="S11" s="56">
        <f t="shared" si="13"/>
        <v>0</v>
      </c>
    </row>
    <row r="12" spans="1:19" s="10" customFormat="1" x14ac:dyDescent="0.3">
      <c r="A12" s="40">
        <v>10</v>
      </c>
      <c r="B12" s="6">
        <v>27676.02</v>
      </c>
      <c r="C12" s="23">
        <f t="shared" si="0"/>
        <v>2306.34</v>
      </c>
      <c r="D12" s="23">
        <f t="shared" si="2"/>
        <v>61108.65</v>
      </c>
      <c r="E12" s="23">
        <f t="shared" si="3"/>
        <v>5092.3900000000003</v>
      </c>
      <c r="F12" s="24">
        <f t="shared" si="4"/>
        <v>30.9254</v>
      </c>
      <c r="G12" s="25">
        <f t="shared" si="5"/>
        <v>6.1851000000000003</v>
      </c>
      <c r="H12" s="25">
        <f t="shared" si="1"/>
        <v>8.0405999999999995</v>
      </c>
      <c r="I12" s="25">
        <f t="shared" si="1"/>
        <v>10.8239</v>
      </c>
      <c r="J12" s="25">
        <f t="shared" si="1"/>
        <v>15.4627</v>
      </c>
      <c r="K12" s="25">
        <f t="shared" si="1"/>
        <v>17.318200000000001</v>
      </c>
      <c r="L12" s="26">
        <f t="shared" si="6"/>
        <v>267.86</v>
      </c>
      <c r="M12" s="25">
        <f t="shared" si="7"/>
        <v>1.6267</v>
      </c>
      <c r="N12" s="26">
        <f t="shared" si="8"/>
        <v>535.72</v>
      </c>
      <c r="O12" s="25">
        <f t="shared" si="9"/>
        <v>3.2534000000000001</v>
      </c>
      <c r="P12" s="26">
        <f t="shared" si="10"/>
        <v>803.58</v>
      </c>
      <c r="Q12" s="25">
        <f t="shared" si="11"/>
        <v>4.88</v>
      </c>
      <c r="R12" s="56">
        <f t="shared" si="12"/>
        <v>0</v>
      </c>
      <c r="S12" s="56">
        <f t="shared" si="13"/>
        <v>0</v>
      </c>
    </row>
    <row r="13" spans="1:19" s="10" customFormat="1" x14ac:dyDescent="0.3">
      <c r="A13" s="40">
        <v>11</v>
      </c>
      <c r="B13" s="6">
        <v>28639.5</v>
      </c>
      <c r="C13" s="23">
        <f t="shared" si="0"/>
        <v>2386.63</v>
      </c>
      <c r="D13" s="23">
        <f t="shared" si="2"/>
        <v>63236.02</v>
      </c>
      <c r="E13" s="23">
        <f t="shared" si="3"/>
        <v>5269.67</v>
      </c>
      <c r="F13" s="24">
        <f t="shared" si="4"/>
        <v>32.002000000000002</v>
      </c>
      <c r="G13" s="25">
        <f t="shared" si="5"/>
        <v>6.4004000000000003</v>
      </c>
      <c r="H13" s="25">
        <f t="shared" si="1"/>
        <v>8.3204999999999991</v>
      </c>
      <c r="I13" s="25">
        <f t="shared" si="1"/>
        <v>11.200699999999999</v>
      </c>
      <c r="J13" s="25">
        <f t="shared" si="1"/>
        <v>16.001000000000001</v>
      </c>
      <c r="K13" s="25">
        <f t="shared" si="1"/>
        <v>17.921099999999999</v>
      </c>
      <c r="L13" s="26">
        <f t="shared" si="6"/>
        <v>277.18</v>
      </c>
      <c r="M13" s="25">
        <f t="shared" si="7"/>
        <v>1.6833</v>
      </c>
      <c r="N13" s="26">
        <f t="shared" si="8"/>
        <v>554.37</v>
      </c>
      <c r="O13" s="25">
        <f t="shared" si="9"/>
        <v>3.3666</v>
      </c>
      <c r="P13" s="26">
        <f t="shared" si="10"/>
        <v>831.55</v>
      </c>
      <c r="Q13" s="25">
        <f t="shared" si="11"/>
        <v>5.0499000000000001</v>
      </c>
      <c r="R13" s="56">
        <f t="shared" si="12"/>
        <v>0</v>
      </c>
      <c r="S13" s="56">
        <f t="shared" si="13"/>
        <v>0</v>
      </c>
    </row>
    <row r="14" spans="1:19" s="10" customFormat="1" x14ac:dyDescent="0.3">
      <c r="A14" s="40">
        <v>13</v>
      </c>
      <c r="B14" s="6">
        <v>29602.95</v>
      </c>
      <c r="C14" s="23">
        <f t="shared" si="0"/>
        <v>2466.91</v>
      </c>
      <c r="D14" s="23">
        <f t="shared" si="2"/>
        <v>65363.31</v>
      </c>
      <c r="E14" s="23">
        <f t="shared" si="3"/>
        <v>5446.94</v>
      </c>
      <c r="F14" s="24">
        <f t="shared" si="4"/>
        <v>33.078600000000002</v>
      </c>
      <c r="G14" s="25">
        <f t="shared" si="5"/>
        <v>6.6157000000000004</v>
      </c>
      <c r="H14" s="25">
        <f t="shared" si="1"/>
        <v>8.6004000000000005</v>
      </c>
      <c r="I14" s="25">
        <f t="shared" si="1"/>
        <v>11.577500000000001</v>
      </c>
      <c r="J14" s="25">
        <f t="shared" si="1"/>
        <v>16.539300000000001</v>
      </c>
      <c r="K14" s="25">
        <f t="shared" si="1"/>
        <v>18.524000000000001</v>
      </c>
      <c r="L14" s="26">
        <f t="shared" si="6"/>
        <v>286.51</v>
      </c>
      <c r="M14" s="25">
        <f t="shared" si="7"/>
        <v>1.7399</v>
      </c>
      <c r="N14" s="26">
        <f t="shared" si="8"/>
        <v>573.02</v>
      </c>
      <c r="O14" s="25">
        <f t="shared" si="9"/>
        <v>3.4799000000000002</v>
      </c>
      <c r="P14" s="26">
        <f t="shared" si="10"/>
        <v>859.53</v>
      </c>
      <c r="Q14" s="25">
        <f t="shared" si="11"/>
        <v>5.2198000000000002</v>
      </c>
      <c r="R14" s="56">
        <f t="shared" si="12"/>
        <v>0</v>
      </c>
      <c r="S14" s="56">
        <f t="shared" si="13"/>
        <v>0</v>
      </c>
    </row>
    <row r="15" spans="1:19" s="10" customFormat="1" x14ac:dyDescent="0.3">
      <c r="A15" s="40">
        <v>15</v>
      </c>
      <c r="B15" s="6">
        <v>30566.43</v>
      </c>
      <c r="C15" s="23">
        <f t="shared" si="0"/>
        <v>2547.1999999999998</v>
      </c>
      <c r="D15" s="23">
        <f t="shared" si="2"/>
        <v>67490.679999999993</v>
      </c>
      <c r="E15" s="23">
        <f t="shared" si="3"/>
        <v>5624.22</v>
      </c>
      <c r="F15" s="24">
        <f t="shared" si="4"/>
        <v>34.155200000000001</v>
      </c>
      <c r="G15" s="25">
        <f t="shared" si="5"/>
        <v>6.8310000000000004</v>
      </c>
      <c r="H15" s="25">
        <f t="shared" si="1"/>
        <v>8.8803999999999998</v>
      </c>
      <c r="I15" s="25">
        <f t="shared" si="1"/>
        <v>11.9543</v>
      </c>
      <c r="J15" s="25">
        <f t="shared" si="1"/>
        <v>17.0776</v>
      </c>
      <c r="K15" s="25">
        <f t="shared" si="1"/>
        <v>19.126899999999999</v>
      </c>
      <c r="L15" s="26">
        <f t="shared" si="6"/>
        <v>295.83</v>
      </c>
      <c r="M15" s="25">
        <f t="shared" si="7"/>
        <v>1.7966</v>
      </c>
      <c r="N15" s="26">
        <f t="shared" si="8"/>
        <v>591.66999999999996</v>
      </c>
      <c r="O15" s="25">
        <f t="shared" si="9"/>
        <v>3.5931000000000002</v>
      </c>
      <c r="P15" s="26">
        <f t="shared" si="10"/>
        <v>887.5</v>
      </c>
      <c r="Q15" s="25">
        <f t="shared" si="11"/>
        <v>5.3897000000000004</v>
      </c>
      <c r="R15" s="56">
        <f t="shared" si="12"/>
        <v>0</v>
      </c>
      <c r="S15" s="56">
        <f t="shared" si="13"/>
        <v>0</v>
      </c>
    </row>
    <row r="16" spans="1:19" s="10" customFormat="1" x14ac:dyDescent="0.3">
      <c r="A16" s="40">
        <v>17</v>
      </c>
      <c r="B16" s="6">
        <v>31529.87</v>
      </c>
      <c r="C16" s="23">
        <f t="shared" si="0"/>
        <v>2627.49</v>
      </c>
      <c r="D16" s="23">
        <f t="shared" si="2"/>
        <v>69617.95</v>
      </c>
      <c r="E16" s="23">
        <f t="shared" si="3"/>
        <v>5801.5</v>
      </c>
      <c r="F16" s="24">
        <f t="shared" si="4"/>
        <v>35.2318</v>
      </c>
      <c r="G16" s="25">
        <f t="shared" si="5"/>
        <v>7.0464000000000002</v>
      </c>
      <c r="H16" s="25">
        <f t="shared" si="1"/>
        <v>9.1602999999999994</v>
      </c>
      <c r="I16" s="25">
        <f t="shared" si="1"/>
        <v>12.331099999999999</v>
      </c>
      <c r="J16" s="25">
        <f t="shared" si="1"/>
        <v>17.6159</v>
      </c>
      <c r="K16" s="25">
        <f t="shared" si="1"/>
        <v>19.729800000000001</v>
      </c>
      <c r="L16" s="26">
        <f t="shared" si="6"/>
        <v>305.16000000000003</v>
      </c>
      <c r="M16" s="25">
        <f t="shared" si="7"/>
        <v>1.8532</v>
      </c>
      <c r="N16" s="26">
        <f t="shared" si="8"/>
        <v>610.32000000000005</v>
      </c>
      <c r="O16" s="25">
        <f t="shared" si="9"/>
        <v>3.7063999999999999</v>
      </c>
      <c r="P16" s="26">
        <f t="shared" si="10"/>
        <v>915.48</v>
      </c>
      <c r="Q16" s="25">
        <f t="shared" si="11"/>
        <v>5.5595999999999997</v>
      </c>
      <c r="R16" s="56">
        <f t="shared" si="12"/>
        <v>0</v>
      </c>
      <c r="S16" s="56">
        <f t="shared" si="13"/>
        <v>0</v>
      </c>
    </row>
    <row r="17" spans="1:23" s="10" customFormat="1" x14ac:dyDescent="0.3">
      <c r="A17" s="40">
        <v>18</v>
      </c>
      <c r="B17" s="6">
        <v>31529.87</v>
      </c>
      <c r="C17" s="23">
        <f t="shared" si="0"/>
        <v>2627.49</v>
      </c>
      <c r="D17" s="23">
        <f t="shared" si="2"/>
        <v>69617.95</v>
      </c>
      <c r="E17" s="23">
        <f t="shared" si="3"/>
        <v>5801.5</v>
      </c>
      <c r="F17" s="24">
        <f t="shared" si="4"/>
        <v>35.2318</v>
      </c>
      <c r="G17" s="25">
        <f t="shared" si="5"/>
        <v>7.0464000000000002</v>
      </c>
      <c r="H17" s="25">
        <f t="shared" si="1"/>
        <v>9.1602999999999994</v>
      </c>
      <c r="I17" s="25">
        <f t="shared" si="1"/>
        <v>12.331099999999999</v>
      </c>
      <c r="J17" s="25">
        <f t="shared" si="1"/>
        <v>17.6159</v>
      </c>
      <c r="K17" s="25">
        <f t="shared" si="1"/>
        <v>19.729800000000001</v>
      </c>
      <c r="L17" s="26">
        <f t="shared" si="6"/>
        <v>305.16000000000003</v>
      </c>
      <c r="M17" s="25">
        <f t="shared" si="7"/>
        <v>1.8532</v>
      </c>
      <c r="N17" s="26">
        <f t="shared" si="8"/>
        <v>610.32000000000005</v>
      </c>
      <c r="O17" s="25">
        <f t="shared" si="9"/>
        <v>3.7063999999999999</v>
      </c>
      <c r="P17" s="26">
        <f t="shared" si="10"/>
        <v>915.48</v>
      </c>
      <c r="Q17" s="25">
        <f t="shared" si="11"/>
        <v>5.5595999999999997</v>
      </c>
      <c r="R17" s="56">
        <f t="shared" si="12"/>
        <v>0</v>
      </c>
      <c r="S17" s="56">
        <f t="shared" si="13"/>
        <v>0</v>
      </c>
    </row>
    <row r="18" spans="1:23" s="10" customFormat="1" x14ac:dyDescent="0.3">
      <c r="A18" s="40">
        <v>19</v>
      </c>
      <c r="B18" s="6">
        <v>32493.35</v>
      </c>
      <c r="C18" s="23">
        <f t="shared" si="0"/>
        <v>2707.78</v>
      </c>
      <c r="D18" s="23">
        <f t="shared" si="2"/>
        <v>71745.320000000007</v>
      </c>
      <c r="E18" s="23">
        <f t="shared" si="3"/>
        <v>5978.78</v>
      </c>
      <c r="F18" s="24">
        <f t="shared" si="4"/>
        <v>36.308399999999999</v>
      </c>
      <c r="G18" s="25">
        <f t="shared" si="5"/>
        <v>7.2617000000000003</v>
      </c>
      <c r="H18" s="25">
        <f t="shared" si="1"/>
        <v>9.4402000000000008</v>
      </c>
      <c r="I18" s="25">
        <f t="shared" si="1"/>
        <v>12.7079</v>
      </c>
      <c r="J18" s="25">
        <f t="shared" si="1"/>
        <v>18.154199999999999</v>
      </c>
      <c r="K18" s="25">
        <f t="shared" si="1"/>
        <v>20.332699999999999</v>
      </c>
      <c r="L18" s="26">
        <f t="shared" si="6"/>
        <v>314.48</v>
      </c>
      <c r="M18" s="25">
        <f t="shared" si="7"/>
        <v>1.9097999999999999</v>
      </c>
      <c r="N18" s="26">
        <f t="shared" si="8"/>
        <v>628.97</v>
      </c>
      <c r="O18" s="25">
        <f t="shared" si="9"/>
        <v>3.8195999999999999</v>
      </c>
      <c r="P18" s="26">
        <f t="shared" si="10"/>
        <v>943.45</v>
      </c>
      <c r="Q18" s="25">
        <f t="shared" si="11"/>
        <v>5.7294999999999998</v>
      </c>
      <c r="R18" s="56">
        <f t="shared" si="12"/>
        <v>0</v>
      </c>
      <c r="S18" s="56">
        <f t="shared" si="13"/>
        <v>0</v>
      </c>
    </row>
    <row r="19" spans="1:23" s="10" customFormat="1" x14ac:dyDescent="0.3">
      <c r="A19" s="40">
        <v>21</v>
      </c>
      <c r="B19" s="6">
        <v>33456.86</v>
      </c>
      <c r="C19" s="23">
        <f t="shared" si="0"/>
        <v>2788.07</v>
      </c>
      <c r="D19" s="23">
        <f t="shared" si="2"/>
        <v>73872.75</v>
      </c>
      <c r="E19" s="23">
        <f t="shared" si="3"/>
        <v>6156.06</v>
      </c>
      <c r="F19" s="24">
        <f t="shared" si="4"/>
        <v>37.384999999999998</v>
      </c>
      <c r="G19" s="25">
        <f t="shared" si="5"/>
        <v>7.4770000000000003</v>
      </c>
      <c r="H19" s="25">
        <f t="shared" si="1"/>
        <v>9.7201000000000004</v>
      </c>
      <c r="I19" s="25">
        <f t="shared" si="1"/>
        <v>13.0848</v>
      </c>
      <c r="J19" s="25">
        <f t="shared" si="1"/>
        <v>18.692499999999999</v>
      </c>
      <c r="K19" s="25">
        <f t="shared" si="1"/>
        <v>20.935600000000001</v>
      </c>
      <c r="L19" s="26">
        <f t="shared" si="6"/>
        <v>323.81</v>
      </c>
      <c r="M19" s="25">
        <f t="shared" si="7"/>
        <v>1.9664999999999999</v>
      </c>
      <c r="N19" s="26">
        <f t="shared" si="8"/>
        <v>647.62</v>
      </c>
      <c r="O19" s="25">
        <f t="shared" si="9"/>
        <v>3.9329000000000001</v>
      </c>
      <c r="P19" s="26">
        <f t="shared" si="10"/>
        <v>971.43</v>
      </c>
      <c r="Q19" s="25">
        <f t="shared" si="11"/>
        <v>5.8994</v>
      </c>
      <c r="R19" s="56">
        <f t="shared" si="12"/>
        <v>0</v>
      </c>
      <c r="S19" s="56">
        <f t="shared" si="13"/>
        <v>0</v>
      </c>
    </row>
    <row r="20" spans="1:23" s="10" customFormat="1" x14ac:dyDescent="0.3">
      <c r="A20" s="40">
        <v>23</v>
      </c>
      <c r="B20" s="6">
        <v>34420.31</v>
      </c>
      <c r="C20" s="23">
        <f t="shared" si="0"/>
        <v>2868.36</v>
      </c>
      <c r="D20" s="23">
        <f t="shared" si="2"/>
        <v>76000.039999999994</v>
      </c>
      <c r="E20" s="23">
        <f t="shared" si="3"/>
        <v>6333.34</v>
      </c>
      <c r="F20" s="24">
        <f t="shared" si="4"/>
        <v>38.461599999999997</v>
      </c>
      <c r="G20" s="25">
        <f t="shared" si="5"/>
        <v>7.6923000000000004</v>
      </c>
      <c r="H20" s="25">
        <f t="shared" si="1"/>
        <v>10</v>
      </c>
      <c r="I20" s="25">
        <f t="shared" si="1"/>
        <v>13.461600000000001</v>
      </c>
      <c r="J20" s="25">
        <f t="shared" si="1"/>
        <v>19.230799999999999</v>
      </c>
      <c r="K20" s="25">
        <f t="shared" si="1"/>
        <v>21.538499999999999</v>
      </c>
      <c r="L20" s="26">
        <f t="shared" si="6"/>
        <v>333.13</v>
      </c>
      <c r="M20" s="25">
        <f t="shared" si="7"/>
        <v>2.0230999999999999</v>
      </c>
      <c r="N20" s="26">
        <f t="shared" si="8"/>
        <v>666.27</v>
      </c>
      <c r="O20" s="25">
        <f t="shared" si="9"/>
        <v>4.0461999999999998</v>
      </c>
      <c r="P20" s="26">
        <f t="shared" si="10"/>
        <v>999.4</v>
      </c>
      <c r="Q20" s="25">
        <f t="shared" si="11"/>
        <v>6.0692000000000004</v>
      </c>
      <c r="R20" s="56">
        <f t="shared" si="12"/>
        <v>0</v>
      </c>
      <c r="S20" s="56">
        <f t="shared" si="13"/>
        <v>0</v>
      </c>
    </row>
    <row r="21" spans="1:23" s="14" customFormat="1" x14ac:dyDescent="0.3">
      <c r="A21" s="39" t="s">
        <v>23</v>
      </c>
      <c r="B21" s="33"/>
      <c r="C21" s="29"/>
      <c r="D21" s="29"/>
      <c r="E21" s="28"/>
      <c r="F21" s="28"/>
      <c r="H21" s="27" t="s">
        <v>19</v>
      </c>
      <c r="I21" s="27"/>
      <c r="J21" s="27"/>
      <c r="K21" s="27"/>
      <c r="L21" s="27"/>
      <c r="M21" s="10"/>
      <c r="N21" s="27" t="s">
        <v>20</v>
      </c>
      <c r="O21" s="27"/>
      <c r="P21" s="27"/>
      <c r="Q21" s="27"/>
      <c r="R21" s="27"/>
      <c r="S21" s="10"/>
      <c r="T21" s="10"/>
      <c r="U21" s="10"/>
      <c r="W21" s="10"/>
    </row>
    <row r="22" spans="1:23" s="10" customFormat="1" x14ac:dyDescent="0.3">
      <c r="A22" s="39" t="s">
        <v>21</v>
      </c>
      <c r="B22" s="34"/>
      <c r="C22" s="30"/>
      <c r="D22" s="30"/>
      <c r="E22" s="27"/>
      <c r="F22" s="27"/>
      <c r="H22" s="27" t="s">
        <v>22</v>
      </c>
      <c r="I22" s="27"/>
      <c r="J22" s="27"/>
      <c r="K22" s="27"/>
      <c r="L22" s="27"/>
    </row>
    <row r="23" spans="1:23" s="10" customFormat="1" x14ac:dyDescent="0.3">
      <c r="A23" s="37"/>
      <c r="B23" s="35"/>
      <c r="C23" s="15"/>
      <c r="D23" s="15"/>
    </row>
    <row r="24" spans="1:23" s="10" customFormat="1" x14ac:dyDescent="0.3">
      <c r="A24" s="37"/>
      <c r="B24" s="35"/>
      <c r="C24" s="15"/>
      <c r="D24" s="15"/>
    </row>
    <row r="25" spans="1:23" s="10" customFormat="1" x14ac:dyDescent="0.3">
      <c r="A25" s="37"/>
      <c r="B25" s="35"/>
      <c r="C25" s="15"/>
      <c r="D25" s="15"/>
    </row>
    <row r="26" spans="1:23" s="10" customFormat="1" x14ac:dyDescent="0.3">
      <c r="A26" s="37"/>
      <c r="B26" s="35"/>
      <c r="C26" s="15"/>
      <c r="D26" s="15"/>
    </row>
    <row r="27" spans="1:23" s="10" customFormat="1" x14ac:dyDescent="0.3">
      <c r="A27" s="37"/>
      <c r="B27" s="35"/>
      <c r="C27" s="15"/>
      <c r="D27" s="15"/>
    </row>
    <row r="28" spans="1:23" s="10" customFormat="1" x14ac:dyDescent="0.3">
      <c r="A28" s="37"/>
      <c r="B28" s="35"/>
      <c r="C28" s="15"/>
      <c r="D28" s="15"/>
    </row>
    <row r="29" spans="1:23" s="10" customFormat="1" x14ac:dyDescent="0.3">
      <c r="A29" s="37"/>
      <c r="B29" s="35"/>
      <c r="C29" s="15"/>
      <c r="D29" s="15"/>
    </row>
    <row r="30" spans="1:23" s="10" customFormat="1" x14ac:dyDescent="0.3">
      <c r="A30" s="37"/>
      <c r="B30" s="35"/>
      <c r="C30" s="15"/>
      <c r="D30" s="15"/>
    </row>
    <row r="31" spans="1:23" s="10" customFormat="1" x14ac:dyDescent="0.3">
      <c r="A31" s="37"/>
      <c r="B31" s="35"/>
      <c r="C31" s="15"/>
      <c r="D31" s="15"/>
      <c r="R31"/>
    </row>
    <row r="32" spans="1:23" s="10" customFormat="1" x14ac:dyDescent="0.3">
      <c r="A32" s="37"/>
      <c r="B32" s="35"/>
      <c r="C32" s="15"/>
      <c r="D32" s="15"/>
      <c r="R32"/>
    </row>
  </sheetData>
  <mergeCells count="23">
    <mergeCell ref="R1:S1"/>
    <mergeCell ref="S2:S5"/>
    <mergeCell ref="P4:Q4"/>
    <mergeCell ref="L3:M3"/>
    <mergeCell ref="N3:O3"/>
    <mergeCell ref="P3:Q3"/>
    <mergeCell ref="R2:R5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2:R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X33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9" width="7.21875" customWidth="1"/>
    <col min="10" max="11" width="7.5546875" bestFit="1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52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22298.448686594202</v>
      </c>
      <c r="C6" s="23">
        <f t="shared" ref="C6:C21" si="0">ROUND($B6/12,2)</f>
        <v>1858.2</v>
      </c>
      <c r="D6" s="23">
        <f>ROUND($B6*$M$1/100,2)</f>
        <v>49234.97</v>
      </c>
      <c r="E6" s="23">
        <f>ROUND(($B6*$M$1/100)/12,2)</f>
        <v>4102.91</v>
      </c>
      <c r="F6" s="24">
        <f>ROUND(($B6*$M$1/100)/1976,4)</f>
        <v>24.916499999999999</v>
      </c>
      <c r="G6" s="25">
        <f>ROUND($F6*G$4,4)</f>
        <v>4.9832999999999998</v>
      </c>
      <c r="H6" s="25">
        <f t="shared" ref="H6:K21" si="1">ROUND($F6*H$4,4)</f>
        <v>6.4782999999999999</v>
      </c>
      <c r="I6" s="25">
        <f t="shared" si="1"/>
        <v>8.7208000000000006</v>
      </c>
      <c r="J6" s="25">
        <f t="shared" si="1"/>
        <v>12.458299999999999</v>
      </c>
      <c r="K6" s="25">
        <f t="shared" si="1"/>
        <v>13.953200000000001</v>
      </c>
      <c r="L6" s="26">
        <f>ROUND($E6*L$4,2)</f>
        <v>215.81</v>
      </c>
      <c r="M6" s="25">
        <f>ROUND($F6*L$4,4)</f>
        <v>1.3106</v>
      </c>
      <c r="N6" s="26">
        <f>ROUND($E6*N$4,2)</f>
        <v>431.63</v>
      </c>
      <c r="O6" s="25">
        <f>ROUND($F6*N$4,4)</f>
        <v>2.6212</v>
      </c>
      <c r="P6" s="26">
        <f>ROUND($E6*P$4,2)</f>
        <v>647.44000000000005</v>
      </c>
      <c r="Q6" s="25">
        <f>ROUND($F6*P$4,4)</f>
        <v>3.9318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0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0</v>
      </c>
    </row>
    <row r="7" spans="1:19" s="10" customFormat="1" x14ac:dyDescent="0.3">
      <c r="A7" s="40">
        <v>1</v>
      </c>
      <c r="B7" s="6">
        <v>23284.573457880429</v>
      </c>
      <c r="C7" s="23">
        <f t="shared" si="0"/>
        <v>1940.38</v>
      </c>
      <c r="D7" s="23">
        <f t="shared" ref="D7:D21" si="2">ROUND($B7*$M$1/100,2)</f>
        <v>51412.34</v>
      </c>
      <c r="E7" s="23">
        <f t="shared" ref="E7:E21" si="3">ROUND(($B7*$M$1/100)/12,2)</f>
        <v>4284.3599999999997</v>
      </c>
      <c r="F7" s="24">
        <f t="shared" ref="F7:F21" si="4">ROUND(($B7*$M$1/100)/1976,4)</f>
        <v>26.0184</v>
      </c>
      <c r="G7" s="25">
        <f t="shared" ref="G7:G21" si="5">ROUND($F7*G$4,4)</f>
        <v>5.2037000000000004</v>
      </c>
      <c r="H7" s="25">
        <f t="shared" si="1"/>
        <v>6.7648000000000001</v>
      </c>
      <c r="I7" s="25">
        <f t="shared" si="1"/>
        <v>9.1064000000000007</v>
      </c>
      <c r="J7" s="25">
        <f t="shared" si="1"/>
        <v>13.0092</v>
      </c>
      <c r="K7" s="25">
        <f t="shared" si="1"/>
        <v>14.5703</v>
      </c>
      <c r="L7" s="26">
        <f t="shared" ref="L7:L21" si="6">ROUND($E7*L$4,2)</f>
        <v>225.36</v>
      </c>
      <c r="M7" s="25">
        <f t="shared" ref="M7:M21" si="7">ROUND($F7*L$4,4)</f>
        <v>1.3686</v>
      </c>
      <c r="N7" s="26">
        <f t="shared" ref="N7:N21" si="8">ROUND($E7*N$4,2)</f>
        <v>450.71</v>
      </c>
      <c r="O7" s="25">
        <f t="shared" ref="O7:O21" si="9">ROUND($F7*N$4,4)</f>
        <v>2.7370999999999999</v>
      </c>
      <c r="P7" s="26">
        <f t="shared" ref="P7:P21" si="10">ROUND($E7*P$4,2)</f>
        <v>676.07</v>
      </c>
      <c r="Q7" s="25">
        <f t="shared" ref="Q7:Q21" si="11">ROUND($F7*P$4,4)</f>
        <v>4.1056999999999997</v>
      </c>
      <c r="R7" s="26">
        <f t="shared" ref="R7:R21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0</v>
      </c>
      <c r="S7" s="26">
        <f t="shared" ref="S7:S21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0</v>
      </c>
    </row>
    <row r="8" spans="1:19" s="10" customFormat="1" x14ac:dyDescent="0.3">
      <c r="A8" s="40">
        <v>3</v>
      </c>
      <c r="B8" s="6">
        <v>24001.571509510861</v>
      </c>
      <c r="C8" s="23">
        <f t="shared" si="0"/>
        <v>2000.13</v>
      </c>
      <c r="D8" s="23">
        <f t="shared" si="2"/>
        <v>52995.47</v>
      </c>
      <c r="E8" s="23">
        <f t="shared" si="3"/>
        <v>4416.29</v>
      </c>
      <c r="F8" s="24">
        <f t="shared" si="4"/>
        <v>26.819600000000001</v>
      </c>
      <c r="G8" s="25">
        <f t="shared" si="5"/>
        <v>5.3639000000000001</v>
      </c>
      <c r="H8" s="25">
        <f t="shared" si="1"/>
        <v>6.9730999999999996</v>
      </c>
      <c r="I8" s="25">
        <f t="shared" si="1"/>
        <v>9.3869000000000007</v>
      </c>
      <c r="J8" s="25">
        <f t="shared" si="1"/>
        <v>13.409800000000001</v>
      </c>
      <c r="K8" s="25">
        <f t="shared" si="1"/>
        <v>15.019</v>
      </c>
      <c r="L8" s="26">
        <f t="shared" si="6"/>
        <v>232.3</v>
      </c>
      <c r="M8" s="25">
        <f t="shared" si="7"/>
        <v>1.4107000000000001</v>
      </c>
      <c r="N8" s="26">
        <f t="shared" si="8"/>
        <v>464.59</v>
      </c>
      <c r="O8" s="25">
        <f t="shared" si="9"/>
        <v>2.8214000000000001</v>
      </c>
      <c r="P8" s="26">
        <f t="shared" si="10"/>
        <v>696.89</v>
      </c>
      <c r="Q8" s="25">
        <f t="shared" si="11"/>
        <v>4.2321</v>
      </c>
      <c r="R8" s="26">
        <f t="shared" si="12"/>
        <v>0</v>
      </c>
      <c r="S8" s="26">
        <f t="shared" si="13"/>
        <v>0</v>
      </c>
    </row>
    <row r="9" spans="1:19" s="10" customFormat="1" x14ac:dyDescent="0.3">
      <c r="A9" s="40">
        <v>5</v>
      </c>
      <c r="B9" s="6">
        <v>24718.58916893115</v>
      </c>
      <c r="C9" s="23">
        <f t="shared" si="0"/>
        <v>2059.88</v>
      </c>
      <c r="D9" s="23">
        <f t="shared" si="2"/>
        <v>54578.64</v>
      </c>
      <c r="E9" s="23">
        <f t="shared" si="3"/>
        <v>4548.22</v>
      </c>
      <c r="F9" s="24">
        <f t="shared" si="4"/>
        <v>27.620799999999999</v>
      </c>
      <c r="G9" s="25">
        <f t="shared" si="5"/>
        <v>5.5242000000000004</v>
      </c>
      <c r="H9" s="25">
        <f t="shared" si="1"/>
        <v>7.1814</v>
      </c>
      <c r="I9" s="25">
        <f t="shared" si="1"/>
        <v>9.6672999999999991</v>
      </c>
      <c r="J9" s="25">
        <f t="shared" si="1"/>
        <v>13.8104</v>
      </c>
      <c r="K9" s="25">
        <f t="shared" si="1"/>
        <v>15.467599999999999</v>
      </c>
      <c r="L9" s="26">
        <f t="shared" si="6"/>
        <v>239.24</v>
      </c>
      <c r="M9" s="25">
        <f t="shared" si="7"/>
        <v>1.4529000000000001</v>
      </c>
      <c r="N9" s="26">
        <f t="shared" si="8"/>
        <v>478.47</v>
      </c>
      <c r="O9" s="25">
        <f t="shared" si="9"/>
        <v>2.9056999999999999</v>
      </c>
      <c r="P9" s="26">
        <f t="shared" si="10"/>
        <v>717.71</v>
      </c>
      <c r="Q9" s="25">
        <f t="shared" si="11"/>
        <v>4.3586</v>
      </c>
      <c r="R9" s="26">
        <f t="shared" si="12"/>
        <v>0</v>
      </c>
      <c r="S9" s="26">
        <f t="shared" si="13"/>
        <v>0</v>
      </c>
    </row>
    <row r="10" spans="1:19" s="10" customFormat="1" x14ac:dyDescent="0.3">
      <c r="A10" s="40">
        <v>7</v>
      </c>
      <c r="B10" s="6">
        <v>25435.606828351443</v>
      </c>
      <c r="C10" s="23">
        <f t="shared" si="0"/>
        <v>2119.63</v>
      </c>
      <c r="D10" s="23">
        <f t="shared" si="2"/>
        <v>56161.82</v>
      </c>
      <c r="E10" s="23">
        <f t="shared" si="3"/>
        <v>4680.1499999999996</v>
      </c>
      <c r="F10" s="24">
        <f t="shared" si="4"/>
        <v>28.422000000000001</v>
      </c>
      <c r="G10" s="25">
        <f t="shared" si="5"/>
        <v>5.6844000000000001</v>
      </c>
      <c r="H10" s="25">
        <f t="shared" si="1"/>
        <v>7.3897000000000004</v>
      </c>
      <c r="I10" s="25">
        <f t="shared" si="1"/>
        <v>9.9476999999999993</v>
      </c>
      <c r="J10" s="25">
        <f t="shared" si="1"/>
        <v>14.211</v>
      </c>
      <c r="K10" s="25">
        <f t="shared" si="1"/>
        <v>15.9163</v>
      </c>
      <c r="L10" s="26">
        <f t="shared" si="6"/>
        <v>246.18</v>
      </c>
      <c r="M10" s="25">
        <f t="shared" si="7"/>
        <v>1.4950000000000001</v>
      </c>
      <c r="N10" s="26">
        <f t="shared" si="8"/>
        <v>492.35</v>
      </c>
      <c r="O10" s="25">
        <f t="shared" si="9"/>
        <v>2.99</v>
      </c>
      <c r="P10" s="26">
        <f t="shared" si="10"/>
        <v>738.53</v>
      </c>
      <c r="Q10" s="25">
        <f t="shared" si="11"/>
        <v>4.4850000000000003</v>
      </c>
      <c r="R10" s="26">
        <f t="shared" si="12"/>
        <v>0</v>
      </c>
      <c r="S10" s="26">
        <f t="shared" si="13"/>
        <v>0</v>
      </c>
    </row>
    <row r="11" spans="1:19" s="10" customFormat="1" x14ac:dyDescent="0.3">
      <c r="A11" s="40">
        <v>9</v>
      </c>
      <c r="B11" s="6">
        <v>26152.595076086949</v>
      </c>
      <c r="C11" s="23">
        <f t="shared" si="0"/>
        <v>2179.38</v>
      </c>
      <c r="D11" s="23">
        <f t="shared" si="2"/>
        <v>57744.93</v>
      </c>
      <c r="E11" s="23">
        <f t="shared" si="3"/>
        <v>4812.08</v>
      </c>
      <c r="F11" s="24">
        <f t="shared" si="4"/>
        <v>29.223099999999999</v>
      </c>
      <c r="G11" s="25">
        <f t="shared" si="5"/>
        <v>5.8445999999999998</v>
      </c>
      <c r="H11" s="25">
        <f t="shared" si="1"/>
        <v>7.5979999999999999</v>
      </c>
      <c r="I11" s="25">
        <f t="shared" si="1"/>
        <v>10.2281</v>
      </c>
      <c r="J11" s="25">
        <f t="shared" si="1"/>
        <v>14.611599999999999</v>
      </c>
      <c r="K11" s="25">
        <f t="shared" si="1"/>
        <v>16.364899999999999</v>
      </c>
      <c r="L11" s="26">
        <f t="shared" si="6"/>
        <v>253.12</v>
      </c>
      <c r="M11" s="25">
        <f t="shared" si="7"/>
        <v>1.5370999999999999</v>
      </c>
      <c r="N11" s="26">
        <f t="shared" si="8"/>
        <v>506.23</v>
      </c>
      <c r="O11" s="25">
        <f t="shared" si="9"/>
        <v>3.0743</v>
      </c>
      <c r="P11" s="26">
        <f t="shared" si="10"/>
        <v>759.35</v>
      </c>
      <c r="Q11" s="25">
        <f t="shared" si="11"/>
        <v>4.6113999999999997</v>
      </c>
      <c r="R11" s="26">
        <f t="shared" si="12"/>
        <v>0</v>
      </c>
      <c r="S11" s="26">
        <f t="shared" si="13"/>
        <v>0</v>
      </c>
    </row>
    <row r="12" spans="1:19" s="10" customFormat="1" x14ac:dyDescent="0.3">
      <c r="A12" s="40">
        <v>10</v>
      </c>
      <c r="B12" s="6">
        <v>26511.064690217387</v>
      </c>
      <c r="C12" s="23">
        <f t="shared" si="0"/>
        <v>2209.2600000000002</v>
      </c>
      <c r="D12" s="23">
        <f t="shared" si="2"/>
        <v>58536.43</v>
      </c>
      <c r="E12" s="23">
        <f t="shared" si="3"/>
        <v>4878.04</v>
      </c>
      <c r="F12" s="24">
        <f t="shared" si="4"/>
        <v>29.623699999999999</v>
      </c>
      <c r="G12" s="25">
        <f t="shared" si="5"/>
        <v>5.9246999999999996</v>
      </c>
      <c r="H12" s="25">
        <f t="shared" si="1"/>
        <v>7.7022000000000004</v>
      </c>
      <c r="I12" s="25">
        <f t="shared" si="1"/>
        <v>10.3683</v>
      </c>
      <c r="J12" s="25">
        <f t="shared" si="1"/>
        <v>14.8119</v>
      </c>
      <c r="K12" s="25">
        <f t="shared" si="1"/>
        <v>16.589300000000001</v>
      </c>
      <c r="L12" s="26">
        <f t="shared" si="6"/>
        <v>256.58</v>
      </c>
      <c r="M12" s="25">
        <f t="shared" si="7"/>
        <v>1.5582</v>
      </c>
      <c r="N12" s="26">
        <f t="shared" si="8"/>
        <v>513.16999999999996</v>
      </c>
      <c r="O12" s="25">
        <f t="shared" si="9"/>
        <v>3.1164000000000001</v>
      </c>
      <c r="P12" s="26">
        <f t="shared" si="10"/>
        <v>769.75</v>
      </c>
      <c r="Q12" s="25">
        <f t="shared" si="11"/>
        <v>4.6745999999999999</v>
      </c>
      <c r="R12" s="26">
        <f t="shared" si="12"/>
        <v>0</v>
      </c>
      <c r="S12" s="26">
        <f t="shared" si="13"/>
        <v>0</v>
      </c>
    </row>
    <row r="13" spans="1:19" s="10" customFormat="1" x14ac:dyDescent="0.3">
      <c r="A13" s="40">
        <v>11</v>
      </c>
      <c r="B13" s="6">
        <v>27228.062741847822</v>
      </c>
      <c r="C13" s="23">
        <f t="shared" si="0"/>
        <v>2269.0100000000002</v>
      </c>
      <c r="D13" s="23">
        <f t="shared" si="2"/>
        <v>60119.56</v>
      </c>
      <c r="E13" s="23">
        <f t="shared" si="3"/>
        <v>5009.96</v>
      </c>
      <c r="F13" s="24">
        <f t="shared" si="4"/>
        <v>30.424900000000001</v>
      </c>
      <c r="G13" s="25">
        <f t="shared" si="5"/>
        <v>6.085</v>
      </c>
      <c r="H13" s="25">
        <f t="shared" si="1"/>
        <v>7.9104999999999999</v>
      </c>
      <c r="I13" s="25">
        <f t="shared" si="1"/>
        <v>10.6487</v>
      </c>
      <c r="J13" s="25">
        <f t="shared" si="1"/>
        <v>15.2125</v>
      </c>
      <c r="K13" s="25">
        <f t="shared" si="1"/>
        <v>17.0379</v>
      </c>
      <c r="L13" s="26">
        <f t="shared" si="6"/>
        <v>263.52</v>
      </c>
      <c r="M13" s="25">
        <f t="shared" si="7"/>
        <v>1.6003000000000001</v>
      </c>
      <c r="N13" s="26">
        <f t="shared" si="8"/>
        <v>527.04999999999995</v>
      </c>
      <c r="O13" s="25">
        <f t="shared" si="9"/>
        <v>3.2006999999999999</v>
      </c>
      <c r="P13" s="26">
        <f t="shared" si="10"/>
        <v>790.57</v>
      </c>
      <c r="Q13" s="25">
        <f t="shared" si="11"/>
        <v>4.8010000000000002</v>
      </c>
      <c r="R13" s="26">
        <f t="shared" si="12"/>
        <v>0</v>
      </c>
      <c r="S13" s="26">
        <f t="shared" si="13"/>
        <v>0</v>
      </c>
    </row>
    <row r="14" spans="1:19" s="10" customFormat="1" x14ac:dyDescent="0.3">
      <c r="A14" s="40">
        <v>13</v>
      </c>
      <c r="B14" s="6">
        <v>27945.060793478257</v>
      </c>
      <c r="C14" s="23">
        <f t="shared" si="0"/>
        <v>2328.7600000000002</v>
      </c>
      <c r="D14" s="23">
        <f t="shared" si="2"/>
        <v>61702.69</v>
      </c>
      <c r="E14" s="23">
        <f t="shared" si="3"/>
        <v>5141.8900000000003</v>
      </c>
      <c r="F14" s="24">
        <f t="shared" si="4"/>
        <v>31.226099999999999</v>
      </c>
      <c r="G14" s="25">
        <f t="shared" si="5"/>
        <v>6.2451999999999996</v>
      </c>
      <c r="H14" s="25">
        <f t="shared" si="1"/>
        <v>8.1188000000000002</v>
      </c>
      <c r="I14" s="25">
        <f t="shared" si="1"/>
        <v>10.9291</v>
      </c>
      <c r="J14" s="25">
        <f t="shared" si="1"/>
        <v>15.613099999999999</v>
      </c>
      <c r="K14" s="25">
        <f t="shared" si="1"/>
        <v>17.486599999999999</v>
      </c>
      <c r="L14" s="26">
        <f t="shared" si="6"/>
        <v>270.45999999999998</v>
      </c>
      <c r="M14" s="25">
        <f t="shared" si="7"/>
        <v>1.6425000000000001</v>
      </c>
      <c r="N14" s="26">
        <f t="shared" si="8"/>
        <v>540.92999999999995</v>
      </c>
      <c r="O14" s="25">
        <f t="shared" si="9"/>
        <v>3.2850000000000001</v>
      </c>
      <c r="P14" s="26">
        <f t="shared" si="10"/>
        <v>811.39</v>
      </c>
      <c r="Q14" s="25">
        <f t="shared" si="11"/>
        <v>4.9275000000000002</v>
      </c>
      <c r="R14" s="26">
        <f t="shared" si="12"/>
        <v>0</v>
      </c>
      <c r="S14" s="26">
        <f t="shared" si="13"/>
        <v>0</v>
      </c>
    </row>
    <row r="15" spans="1:19" s="10" customFormat="1" x14ac:dyDescent="0.3">
      <c r="A15" s="40">
        <v>15</v>
      </c>
      <c r="B15" s="6">
        <v>28662.078452898542</v>
      </c>
      <c r="C15" s="23">
        <f t="shared" si="0"/>
        <v>2388.5100000000002</v>
      </c>
      <c r="D15" s="23">
        <f t="shared" si="2"/>
        <v>63285.87</v>
      </c>
      <c r="E15" s="23">
        <f t="shared" si="3"/>
        <v>5273.82</v>
      </c>
      <c r="F15" s="24">
        <f t="shared" si="4"/>
        <v>32.027299999999997</v>
      </c>
      <c r="G15" s="25">
        <f t="shared" si="5"/>
        <v>6.4055</v>
      </c>
      <c r="H15" s="25">
        <f t="shared" si="1"/>
        <v>8.3270999999999997</v>
      </c>
      <c r="I15" s="25">
        <f t="shared" si="1"/>
        <v>11.2096</v>
      </c>
      <c r="J15" s="25">
        <f t="shared" si="1"/>
        <v>16.0137</v>
      </c>
      <c r="K15" s="25">
        <f t="shared" si="1"/>
        <v>17.935300000000002</v>
      </c>
      <c r="L15" s="26">
        <f t="shared" si="6"/>
        <v>277.39999999999998</v>
      </c>
      <c r="M15" s="25">
        <f t="shared" si="7"/>
        <v>1.6846000000000001</v>
      </c>
      <c r="N15" s="26">
        <f t="shared" si="8"/>
        <v>554.80999999999995</v>
      </c>
      <c r="O15" s="25">
        <f t="shared" si="9"/>
        <v>3.3693</v>
      </c>
      <c r="P15" s="26">
        <f t="shared" si="10"/>
        <v>832.21</v>
      </c>
      <c r="Q15" s="25">
        <f t="shared" si="11"/>
        <v>5.0538999999999996</v>
      </c>
      <c r="R15" s="26">
        <f t="shared" si="12"/>
        <v>0</v>
      </c>
      <c r="S15" s="26">
        <f t="shared" si="13"/>
        <v>0</v>
      </c>
    </row>
    <row r="16" spans="1:19" s="10" customFormat="1" x14ac:dyDescent="0.3">
      <c r="A16" s="40">
        <v>17</v>
      </c>
      <c r="B16" s="6">
        <v>29379.066700634052</v>
      </c>
      <c r="C16" s="23">
        <f t="shared" si="0"/>
        <v>2448.2600000000002</v>
      </c>
      <c r="D16" s="23">
        <f t="shared" si="2"/>
        <v>64868.98</v>
      </c>
      <c r="E16" s="23">
        <f t="shared" si="3"/>
        <v>5405.75</v>
      </c>
      <c r="F16" s="24">
        <f t="shared" si="4"/>
        <v>32.828400000000002</v>
      </c>
      <c r="G16" s="25">
        <f t="shared" si="5"/>
        <v>6.5656999999999996</v>
      </c>
      <c r="H16" s="25">
        <f t="shared" si="1"/>
        <v>8.5353999999999992</v>
      </c>
      <c r="I16" s="25">
        <f t="shared" si="1"/>
        <v>11.4899</v>
      </c>
      <c r="J16" s="25">
        <f t="shared" si="1"/>
        <v>16.414200000000001</v>
      </c>
      <c r="K16" s="25">
        <f t="shared" si="1"/>
        <v>18.383900000000001</v>
      </c>
      <c r="L16" s="26">
        <f t="shared" si="6"/>
        <v>284.33999999999997</v>
      </c>
      <c r="M16" s="25">
        <f t="shared" si="7"/>
        <v>1.7267999999999999</v>
      </c>
      <c r="N16" s="26">
        <f t="shared" si="8"/>
        <v>568.67999999999995</v>
      </c>
      <c r="O16" s="25">
        <f t="shared" si="9"/>
        <v>3.4535</v>
      </c>
      <c r="P16" s="26">
        <f t="shared" si="10"/>
        <v>853.03</v>
      </c>
      <c r="Q16" s="25">
        <f t="shared" si="11"/>
        <v>5.1802999999999999</v>
      </c>
      <c r="R16" s="26">
        <f t="shared" si="12"/>
        <v>0</v>
      </c>
      <c r="S16" s="26">
        <f t="shared" si="13"/>
        <v>0</v>
      </c>
    </row>
    <row r="17" spans="1:24" s="10" customFormat="1" x14ac:dyDescent="0.3">
      <c r="A17" s="40">
        <v>19</v>
      </c>
      <c r="B17" s="6">
        <v>30096.035340579707</v>
      </c>
      <c r="C17" s="23">
        <f t="shared" si="0"/>
        <v>2508</v>
      </c>
      <c r="D17" s="23">
        <f t="shared" si="2"/>
        <v>66452.05</v>
      </c>
      <c r="E17" s="23">
        <f t="shared" si="3"/>
        <v>5537.67</v>
      </c>
      <c r="F17" s="24">
        <f t="shared" si="4"/>
        <v>33.629600000000003</v>
      </c>
      <c r="G17" s="25">
        <f t="shared" si="5"/>
        <v>6.7259000000000002</v>
      </c>
      <c r="H17" s="25">
        <f t="shared" si="1"/>
        <v>8.7437000000000005</v>
      </c>
      <c r="I17" s="25">
        <f t="shared" si="1"/>
        <v>11.7704</v>
      </c>
      <c r="J17" s="25">
        <f t="shared" si="1"/>
        <v>16.814800000000002</v>
      </c>
      <c r="K17" s="25">
        <f t="shared" si="1"/>
        <v>18.832599999999999</v>
      </c>
      <c r="L17" s="26">
        <f t="shared" si="6"/>
        <v>291.27999999999997</v>
      </c>
      <c r="M17" s="25">
        <f t="shared" si="7"/>
        <v>1.7688999999999999</v>
      </c>
      <c r="N17" s="26">
        <f t="shared" si="8"/>
        <v>582.55999999999995</v>
      </c>
      <c r="O17" s="25">
        <f t="shared" si="9"/>
        <v>3.5377999999999998</v>
      </c>
      <c r="P17" s="26">
        <f t="shared" si="10"/>
        <v>873.84</v>
      </c>
      <c r="Q17" s="25">
        <f t="shared" si="11"/>
        <v>5.3068</v>
      </c>
      <c r="R17" s="26">
        <f t="shared" si="12"/>
        <v>0</v>
      </c>
      <c r="S17" s="26">
        <f t="shared" si="13"/>
        <v>0</v>
      </c>
    </row>
    <row r="18" spans="1:24" s="10" customFormat="1" x14ac:dyDescent="0.3">
      <c r="A18" s="40">
        <v>21</v>
      </c>
      <c r="B18" s="6">
        <v>30813.052999999989</v>
      </c>
      <c r="C18" s="23">
        <f t="shared" si="0"/>
        <v>2567.75</v>
      </c>
      <c r="D18" s="23">
        <f t="shared" si="2"/>
        <v>68035.22</v>
      </c>
      <c r="E18" s="23">
        <f t="shared" si="3"/>
        <v>5669.6</v>
      </c>
      <c r="F18" s="24">
        <f t="shared" si="4"/>
        <v>34.430799999999998</v>
      </c>
      <c r="G18" s="25">
        <f t="shared" si="5"/>
        <v>6.8861999999999997</v>
      </c>
      <c r="H18" s="25">
        <f t="shared" si="1"/>
        <v>8.952</v>
      </c>
      <c r="I18" s="25">
        <f t="shared" si="1"/>
        <v>12.050800000000001</v>
      </c>
      <c r="J18" s="25">
        <f t="shared" si="1"/>
        <v>17.215399999999999</v>
      </c>
      <c r="K18" s="25">
        <f t="shared" si="1"/>
        <v>19.281199999999998</v>
      </c>
      <c r="L18" s="26">
        <f t="shared" si="6"/>
        <v>298.22000000000003</v>
      </c>
      <c r="M18" s="25">
        <f t="shared" si="7"/>
        <v>1.8110999999999999</v>
      </c>
      <c r="N18" s="26">
        <f t="shared" si="8"/>
        <v>596.44000000000005</v>
      </c>
      <c r="O18" s="25">
        <f t="shared" si="9"/>
        <v>3.6221000000000001</v>
      </c>
      <c r="P18" s="26">
        <f t="shared" si="10"/>
        <v>894.66</v>
      </c>
      <c r="Q18" s="25">
        <f t="shared" si="11"/>
        <v>5.4332000000000003</v>
      </c>
      <c r="R18" s="26">
        <f t="shared" si="12"/>
        <v>0</v>
      </c>
      <c r="S18" s="26">
        <f t="shared" si="13"/>
        <v>0</v>
      </c>
    </row>
    <row r="19" spans="1:24" s="10" customFormat="1" x14ac:dyDescent="0.3">
      <c r="A19" s="40">
        <v>23</v>
      </c>
      <c r="B19" s="6">
        <v>31530.070659420278</v>
      </c>
      <c r="C19" s="23">
        <f t="shared" si="0"/>
        <v>2627.51</v>
      </c>
      <c r="D19" s="23">
        <f t="shared" si="2"/>
        <v>69618.399999999994</v>
      </c>
      <c r="E19" s="23">
        <f t="shared" si="3"/>
        <v>5801.53</v>
      </c>
      <c r="F19" s="24">
        <f t="shared" si="4"/>
        <v>35.231999999999999</v>
      </c>
      <c r="G19" s="25">
        <f t="shared" si="5"/>
        <v>7.0464000000000002</v>
      </c>
      <c r="H19" s="25">
        <f t="shared" si="1"/>
        <v>9.1602999999999994</v>
      </c>
      <c r="I19" s="25">
        <f t="shared" si="1"/>
        <v>12.331200000000001</v>
      </c>
      <c r="J19" s="25">
        <f t="shared" si="1"/>
        <v>17.616</v>
      </c>
      <c r="K19" s="25">
        <f t="shared" si="1"/>
        <v>19.729900000000001</v>
      </c>
      <c r="L19" s="26">
        <f t="shared" si="6"/>
        <v>305.16000000000003</v>
      </c>
      <c r="M19" s="25">
        <f t="shared" si="7"/>
        <v>1.8532</v>
      </c>
      <c r="N19" s="26">
        <f t="shared" si="8"/>
        <v>610.32000000000005</v>
      </c>
      <c r="O19" s="25">
        <f t="shared" si="9"/>
        <v>3.7063999999999999</v>
      </c>
      <c r="P19" s="26">
        <f t="shared" si="10"/>
        <v>915.48</v>
      </c>
      <c r="Q19" s="25">
        <f t="shared" si="11"/>
        <v>5.5595999999999997</v>
      </c>
      <c r="R19" s="26">
        <f t="shared" si="12"/>
        <v>0</v>
      </c>
      <c r="S19" s="26">
        <f t="shared" si="13"/>
        <v>0</v>
      </c>
    </row>
    <row r="20" spans="1:24" s="10" customFormat="1" x14ac:dyDescent="0.3">
      <c r="A20" s="40">
        <v>25</v>
      </c>
      <c r="B20" s="6">
        <v>32247.068711050721</v>
      </c>
      <c r="C20" s="23">
        <f t="shared" si="0"/>
        <v>2687.26</v>
      </c>
      <c r="D20" s="23">
        <f t="shared" si="2"/>
        <v>71201.53</v>
      </c>
      <c r="E20" s="23">
        <f t="shared" si="3"/>
        <v>5933.46</v>
      </c>
      <c r="F20" s="24">
        <f t="shared" si="4"/>
        <v>36.033200000000001</v>
      </c>
      <c r="G20" s="25">
        <f t="shared" si="5"/>
        <v>7.2065999999999999</v>
      </c>
      <c r="H20" s="25">
        <f t="shared" si="1"/>
        <v>9.3686000000000007</v>
      </c>
      <c r="I20" s="25">
        <f t="shared" si="1"/>
        <v>12.611599999999999</v>
      </c>
      <c r="J20" s="25">
        <f t="shared" si="1"/>
        <v>18.0166</v>
      </c>
      <c r="K20" s="25">
        <f t="shared" si="1"/>
        <v>20.178599999999999</v>
      </c>
      <c r="L20" s="26">
        <f t="shared" si="6"/>
        <v>312.10000000000002</v>
      </c>
      <c r="M20" s="25">
        <f t="shared" si="7"/>
        <v>1.8953</v>
      </c>
      <c r="N20" s="26">
        <f t="shared" si="8"/>
        <v>624.20000000000005</v>
      </c>
      <c r="O20" s="25">
        <f t="shared" si="9"/>
        <v>3.7907000000000002</v>
      </c>
      <c r="P20" s="26">
        <f t="shared" si="10"/>
        <v>936.3</v>
      </c>
      <c r="Q20" s="25">
        <f t="shared" si="11"/>
        <v>5.6859999999999999</v>
      </c>
      <c r="R20" s="26">
        <f t="shared" si="12"/>
        <v>0</v>
      </c>
      <c r="S20" s="26">
        <f t="shared" si="13"/>
        <v>0</v>
      </c>
    </row>
    <row r="21" spans="1:24" s="10" customFormat="1" x14ac:dyDescent="0.3">
      <c r="A21" s="40">
        <v>27</v>
      </c>
      <c r="B21" s="6">
        <v>32964.086370471014</v>
      </c>
      <c r="C21" s="23">
        <f t="shared" si="0"/>
        <v>2747.01</v>
      </c>
      <c r="D21" s="23">
        <f t="shared" si="2"/>
        <v>72784.7</v>
      </c>
      <c r="E21" s="23">
        <f t="shared" si="3"/>
        <v>6065.39</v>
      </c>
      <c r="F21" s="24">
        <f t="shared" si="4"/>
        <v>36.834400000000002</v>
      </c>
      <c r="G21" s="25">
        <f t="shared" si="5"/>
        <v>7.3669000000000002</v>
      </c>
      <c r="H21" s="25">
        <f t="shared" si="1"/>
        <v>9.5769000000000002</v>
      </c>
      <c r="I21" s="25">
        <f t="shared" si="1"/>
        <v>12.891999999999999</v>
      </c>
      <c r="J21" s="25">
        <f t="shared" si="1"/>
        <v>18.417200000000001</v>
      </c>
      <c r="K21" s="25">
        <f t="shared" si="1"/>
        <v>20.627300000000002</v>
      </c>
      <c r="L21" s="26">
        <f t="shared" si="6"/>
        <v>319.04000000000002</v>
      </c>
      <c r="M21" s="25">
        <f t="shared" si="7"/>
        <v>1.9375</v>
      </c>
      <c r="N21" s="26">
        <f t="shared" si="8"/>
        <v>638.08000000000004</v>
      </c>
      <c r="O21" s="25">
        <f t="shared" si="9"/>
        <v>3.875</v>
      </c>
      <c r="P21" s="26">
        <f t="shared" si="10"/>
        <v>957.12</v>
      </c>
      <c r="Q21" s="25">
        <f t="shared" si="11"/>
        <v>5.8125</v>
      </c>
      <c r="R21" s="26">
        <f t="shared" si="12"/>
        <v>0</v>
      </c>
      <c r="S21" s="26">
        <f t="shared" si="13"/>
        <v>0</v>
      </c>
    </row>
    <row r="22" spans="1:24" s="14" customFormat="1" x14ac:dyDescent="0.3">
      <c r="A22" s="39" t="s">
        <v>23</v>
      </c>
      <c r="B22" s="33"/>
      <c r="C22" s="29"/>
      <c r="D22" s="29"/>
      <c r="E22" s="28"/>
      <c r="F22" s="28"/>
      <c r="H22" s="27" t="s">
        <v>19</v>
      </c>
      <c r="I22" s="27"/>
      <c r="J22" s="27"/>
      <c r="K22" s="27"/>
      <c r="L22" s="27"/>
      <c r="M22" s="10"/>
      <c r="N22" s="27" t="s">
        <v>20</v>
      </c>
      <c r="O22" s="27"/>
      <c r="P22" s="27"/>
      <c r="Q22" s="27"/>
      <c r="R22" s="30"/>
      <c r="S22" s="17"/>
      <c r="T22" s="10"/>
      <c r="U22" s="10"/>
      <c r="V22" s="10"/>
      <c r="X22" s="10"/>
    </row>
    <row r="23" spans="1:24" s="10" customFormat="1" x14ac:dyDescent="0.3">
      <c r="A23" s="39" t="s">
        <v>21</v>
      </c>
      <c r="B23" s="34"/>
      <c r="C23" s="30"/>
      <c r="D23" s="30"/>
      <c r="E23" s="27"/>
      <c r="F23" s="27"/>
      <c r="H23" s="27" t="s">
        <v>22</v>
      </c>
      <c r="I23" s="27"/>
      <c r="J23" s="27"/>
      <c r="K23" s="27"/>
      <c r="L23" s="27"/>
      <c r="R23" s="15"/>
      <c r="S23" s="17"/>
    </row>
    <row r="24" spans="1:24" s="10" customFormat="1" x14ac:dyDescent="0.3">
      <c r="A24" s="37"/>
      <c r="B24" s="35"/>
      <c r="C24" s="15"/>
      <c r="D24" s="15"/>
      <c r="R24" s="15"/>
      <c r="S24" s="17"/>
    </row>
    <row r="25" spans="1:24" s="10" customFormat="1" x14ac:dyDescent="0.3">
      <c r="A25" s="37"/>
      <c r="B25" s="35"/>
      <c r="C25" s="15"/>
      <c r="D25" s="15"/>
      <c r="R25" s="15"/>
      <c r="S25" s="17"/>
    </row>
    <row r="26" spans="1:24" s="10" customFormat="1" x14ac:dyDescent="0.3">
      <c r="A26" s="37"/>
      <c r="B26" s="35"/>
      <c r="C26" s="15"/>
      <c r="D26" s="15"/>
      <c r="R26" s="15"/>
      <c r="S26" s="17"/>
    </row>
    <row r="27" spans="1:24" s="10" customFormat="1" x14ac:dyDescent="0.3">
      <c r="A27" s="37"/>
      <c r="B27" s="35"/>
      <c r="C27" s="15"/>
      <c r="D27" s="15"/>
      <c r="R27" s="15"/>
      <c r="S27" s="17"/>
    </row>
    <row r="28" spans="1:24" s="10" customFormat="1" x14ac:dyDescent="0.3">
      <c r="A28" s="37"/>
      <c r="B28" s="35"/>
      <c r="C28" s="15"/>
      <c r="D28" s="15"/>
      <c r="R28" s="15"/>
      <c r="S28" s="17"/>
    </row>
    <row r="29" spans="1:24" s="10" customFormat="1" x14ac:dyDescent="0.3">
      <c r="A29" s="37"/>
      <c r="B29" s="35"/>
      <c r="C29" s="15"/>
      <c r="D29" s="15"/>
      <c r="R29" s="15"/>
      <c r="S29" s="17"/>
    </row>
    <row r="30" spans="1:24" s="10" customFormat="1" x14ac:dyDescent="0.3">
      <c r="A30" s="37"/>
      <c r="B30" s="35"/>
      <c r="C30" s="15"/>
      <c r="D30" s="15"/>
      <c r="R30" s="15"/>
      <c r="S30" s="17"/>
    </row>
    <row r="31" spans="1:24" s="10" customFormat="1" x14ac:dyDescent="0.3">
      <c r="A31" s="37"/>
      <c r="B31" s="35"/>
      <c r="C31" s="15"/>
      <c r="D31" s="15"/>
      <c r="R31" s="15"/>
      <c r="S31" s="17"/>
    </row>
    <row r="32" spans="1:24" s="10" customFormat="1" x14ac:dyDescent="0.3">
      <c r="A32" s="37"/>
      <c r="B32" s="35"/>
      <c r="C32" s="15"/>
      <c r="D32" s="15"/>
      <c r="R32" s="15"/>
      <c r="S32" s="17"/>
    </row>
    <row r="33" spans="1:19" s="10" customFormat="1" x14ac:dyDescent="0.3">
      <c r="A33" s="37"/>
      <c r="B33" s="35"/>
      <c r="C33" s="15"/>
      <c r="D33" s="15"/>
      <c r="R33" s="15"/>
      <c r="S33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2:Q5 A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24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x14ac:dyDescent="0.3">
      <c r="A6" s="49" t="s">
        <v>75</v>
      </c>
      <c r="B6" s="6">
        <v>12899.24</v>
      </c>
      <c r="C6" s="23">
        <f t="shared" ref="C6:C35" si="0">ROUND($B6/12,2)</f>
        <v>1074.94</v>
      </c>
      <c r="D6" s="23">
        <f>ROUND($B6*$M$1/100,2)</f>
        <v>28481.52</v>
      </c>
      <c r="E6" s="23">
        <f>ROUND(($B6*$M$1/100)/12,2)</f>
        <v>2373.46</v>
      </c>
      <c r="F6" s="24">
        <f>ROUND(($B6*$M$1/100)/1976,4)</f>
        <v>14.4137</v>
      </c>
      <c r="G6" s="25">
        <f>ROUND($F6*G$4,4)</f>
        <v>2.8826999999999998</v>
      </c>
      <c r="H6" s="25">
        <f t="shared" ref="H6:K21" si="1">ROUND($F6*H$4,4)</f>
        <v>3.7475999999999998</v>
      </c>
      <c r="I6" s="25">
        <f t="shared" si="1"/>
        <v>5.0448000000000004</v>
      </c>
      <c r="J6" s="25">
        <f t="shared" si="1"/>
        <v>7.2069000000000001</v>
      </c>
      <c r="K6" s="25">
        <f t="shared" si="1"/>
        <v>8.0716999999999999</v>
      </c>
      <c r="L6" s="26">
        <f>ROUND($E6*L$4,2)</f>
        <v>124.84</v>
      </c>
      <c r="M6" s="25">
        <f>ROUND($F6*L$4,4)</f>
        <v>0.75819999999999999</v>
      </c>
      <c r="N6" s="26">
        <f>ROUND($E6*N$4,2)</f>
        <v>249.69</v>
      </c>
      <c r="O6" s="25">
        <f>ROUND($F6*N$4,4)</f>
        <v>1.5163</v>
      </c>
      <c r="P6" s="26">
        <f>ROUND($E6*P$4,2)</f>
        <v>374.53</v>
      </c>
      <c r="Q6" s="25">
        <f>ROUND($F6*P$4,4)</f>
        <v>2.2745000000000002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13971.82</v>
      </c>
      <c r="C7" s="23">
        <f t="shared" si="0"/>
        <v>1164.32</v>
      </c>
      <c r="D7" s="23">
        <f t="shared" ref="D7:D35" si="2">ROUND($B7*$M$1/100,2)</f>
        <v>30849.78</v>
      </c>
      <c r="E7" s="23">
        <f t="shared" ref="E7:E35" si="3">ROUND(($B7*$M$1/100)/12,2)</f>
        <v>2570.81</v>
      </c>
      <c r="F7" s="24">
        <f t="shared" ref="F7:F35" si="4">ROUND(($B7*$M$1/100)/1976,4)</f>
        <v>15.6122</v>
      </c>
      <c r="G7" s="25">
        <f t="shared" ref="G7:K35" si="5">ROUND($F7*G$4,4)</f>
        <v>3.1223999999999998</v>
      </c>
      <c r="H7" s="25">
        <f t="shared" si="1"/>
        <v>4.0591999999999997</v>
      </c>
      <c r="I7" s="25">
        <f t="shared" si="1"/>
        <v>5.4642999999999997</v>
      </c>
      <c r="J7" s="25">
        <f t="shared" si="1"/>
        <v>7.8060999999999998</v>
      </c>
      <c r="K7" s="25">
        <f t="shared" si="1"/>
        <v>8.7428000000000008</v>
      </c>
      <c r="L7" s="26">
        <f t="shared" ref="L7:L35" si="6">ROUND($E7*L$4,2)</f>
        <v>135.22</v>
      </c>
      <c r="M7" s="25">
        <f t="shared" ref="M7:M35" si="7">ROUND($F7*L$4,4)</f>
        <v>0.82120000000000004</v>
      </c>
      <c r="N7" s="26">
        <f t="shared" ref="N7:N35" si="8">ROUND($E7*N$4,2)</f>
        <v>270.45</v>
      </c>
      <c r="O7" s="25">
        <f t="shared" ref="O7:O35" si="9">ROUND($F7*N$4,4)</f>
        <v>1.6424000000000001</v>
      </c>
      <c r="P7" s="26">
        <f t="shared" ref="P7:P35" si="10">ROUND($E7*P$4,2)</f>
        <v>405.67</v>
      </c>
      <c r="Q7" s="25">
        <f t="shared" ref="Q7:Q35" si="11">ROUND($F7*P$4,4)</f>
        <v>2.4636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14105.66</v>
      </c>
      <c r="C8" s="23">
        <f t="shared" si="0"/>
        <v>1175.47</v>
      </c>
      <c r="D8" s="23">
        <f t="shared" si="2"/>
        <v>31145.3</v>
      </c>
      <c r="E8" s="23">
        <f t="shared" si="3"/>
        <v>2595.44</v>
      </c>
      <c r="F8" s="24">
        <f t="shared" si="4"/>
        <v>15.761799999999999</v>
      </c>
      <c r="G8" s="25">
        <f t="shared" si="5"/>
        <v>3.1524000000000001</v>
      </c>
      <c r="H8" s="25">
        <f t="shared" si="1"/>
        <v>4.0980999999999996</v>
      </c>
      <c r="I8" s="25">
        <f t="shared" si="1"/>
        <v>5.5166000000000004</v>
      </c>
      <c r="J8" s="25">
        <f t="shared" si="1"/>
        <v>7.8808999999999996</v>
      </c>
      <c r="K8" s="25">
        <f t="shared" si="1"/>
        <v>8.8265999999999991</v>
      </c>
      <c r="L8" s="26">
        <f t="shared" si="6"/>
        <v>136.52000000000001</v>
      </c>
      <c r="M8" s="25">
        <f t="shared" si="7"/>
        <v>0.82909999999999995</v>
      </c>
      <c r="N8" s="26">
        <f t="shared" si="8"/>
        <v>273.04000000000002</v>
      </c>
      <c r="O8" s="25">
        <f t="shared" si="9"/>
        <v>1.6580999999999999</v>
      </c>
      <c r="P8" s="26">
        <f t="shared" si="10"/>
        <v>409.56</v>
      </c>
      <c r="Q8" s="25">
        <f t="shared" si="11"/>
        <v>2.4872000000000001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14239.57</v>
      </c>
      <c r="C9" s="23">
        <f t="shared" si="0"/>
        <v>1186.6300000000001</v>
      </c>
      <c r="D9" s="23">
        <f t="shared" si="2"/>
        <v>31440.97</v>
      </c>
      <c r="E9" s="23">
        <f t="shared" si="3"/>
        <v>2620.08</v>
      </c>
      <c r="F9" s="24">
        <f t="shared" si="4"/>
        <v>15.9114</v>
      </c>
      <c r="G9" s="25">
        <f t="shared" si="5"/>
        <v>3.1823000000000001</v>
      </c>
      <c r="H9" s="25">
        <f t="shared" si="1"/>
        <v>4.1369999999999996</v>
      </c>
      <c r="I9" s="25">
        <f t="shared" si="1"/>
        <v>5.569</v>
      </c>
      <c r="J9" s="25">
        <f t="shared" si="1"/>
        <v>7.9557000000000002</v>
      </c>
      <c r="K9" s="25">
        <f t="shared" si="1"/>
        <v>8.9103999999999992</v>
      </c>
      <c r="L9" s="26">
        <f t="shared" si="6"/>
        <v>137.82</v>
      </c>
      <c r="M9" s="25">
        <f t="shared" si="7"/>
        <v>0.83689999999999998</v>
      </c>
      <c r="N9" s="26">
        <f t="shared" si="8"/>
        <v>275.63</v>
      </c>
      <c r="O9" s="25">
        <f t="shared" si="9"/>
        <v>1.6738999999999999</v>
      </c>
      <c r="P9" s="26">
        <f t="shared" si="10"/>
        <v>413.45</v>
      </c>
      <c r="Q9" s="25">
        <f t="shared" si="11"/>
        <v>2.5108000000000001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14373.44</v>
      </c>
      <c r="C10" s="23">
        <f t="shared" si="0"/>
        <v>1197.79</v>
      </c>
      <c r="D10" s="23">
        <f t="shared" si="2"/>
        <v>31736.560000000001</v>
      </c>
      <c r="E10" s="23">
        <f t="shared" si="3"/>
        <v>2644.71</v>
      </c>
      <c r="F10" s="24">
        <f t="shared" si="4"/>
        <v>16.061</v>
      </c>
      <c r="G10" s="25">
        <f t="shared" si="5"/>
        <v>3.2122000000000002</v>
      </c>
      <c r="H10" s="25">
        <f t="shared" si="1"/>
        <v>4.1759000000000004</v>
      </c>
      <c r="I10" s="25">
        <f t="shared" si="1"/>
        <v>5.6214000000000004</v>
      </c>
      <c r="J10" s="25">
        <f t="shared" si="1"/>
        <v>8.0305</v>
      </c>
      <c r="K10" s="25">
        <f t="shared" si="1"/>
        <v>8.9941999999999993</v>
      </c>
      <c r="L10" s="26">
        <f t="shared" si="6"/>
        <v>139.11000000000001</v>
      </c>
      <c r="M10" s="25">
        <f t="shared" si="7"/>
        <v>0.8448</v>
      </c>
      <c r="N10" s="26">
        <f t="shared" si="8"/>
        <v>278.22000000000003</v>
      </c>
      <c r="O10" s="25">
        <f t="shared" si="9"/>
        <v>1.6896</v>
      </c>
      <c r="P10" s="26">
        <f t="shared" si="10"/>
        <v>417.34</v>
      </c>
      <c r="Q10" s="25">
        <f t="shared" si="11"/>
        <v>2.5344000000000002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14507.3</v>
      </c>
      <c r="C11" s="23">
        <f t="shared" si="0"/>
        <v>1208.94</v>
      </c>
      <c r="D11" s="23">
        <f t="shared" si="2"/>
        <v>32032.12</v>
      </c>
      <c r="E11" s="23">
        <f t="shared" si="3"/>
        <v>2669.34</v>
      </c>
      <c r="F11" s="24">
        <f t="shared" si="4"/>
        <v>16.210599999999999</v>
      </c>
      <c r="G11" s="25">
        <f t="shared" si="5"/>
        <v>3.2421000000000002</v>
      </c>
      <c r="H11" s="25">
        <f t="shared" si="1"/>
        <v>4.2148000000000003</v>
      </c>
      <c r="I11" s="25">
        <f t="shared" si="1"/>
        <v>5.6737000000000002</v>
      </c>
      <c r="J11" s="25">
        <f t="shared" si="1"/>
        <v>8.1052999999999997</v>
      </c>
      <c r="K11" s="25">
        <f t="shared" si="1"/>
        <v>9.0778999999999996</v>
      </c>
      <c r="L11" s="26">
        <f t="shared" si="6"/>
        <v>140.41</v>
      </c>
      <c r="M11" s="25">
        <f t="shared" si="7"/>
        <v>0.85270000000000001</v>
      </c>
      <c r="N11" s="26">
        <f t="shared" si="8"/>
        <v>280.81</v>
      </c>
      <c r="O11" s="25">
        <f t="shared" si="9"/>
        <v>1.7054</v>
      </c>
      <c r="P11" s="26">
        <f t="shared" si="10"/>
        <v>421.22</v>
      </c>
      <c r="Q11" s="25">
        <f t="shared" si="11"/>
        <v>2.5579999999999998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14641.19</v>
      </c>
      <c r="C12" s="23">
        <f t="shared" si="0"/>
        <v>1220.0999999999999</v>
      </c>
      <c r="D12" s="23">
        <f t="shared" si="2"/>
        <v>32327.75</v>
      </c>
      <c r="E12" s="23">
        <f t="shared" si="3"/>
        <v>2693.98</v>
      </c>
      <c r="F12" s="24">
        <f t="shared" si="4"/>
        <v>16.360199999999999</v>
      </c>
      <c r="G12" s="25">
        <f t="shared" si="5"/>
        <v>3.2719999999999998</v>
      </c>
      <c r="H12" s="25">
        <f t="shared" si="1"/>
        <v>4.2537000000000003</v>
      </c>
      <c r="I12" s="25">
        <f t="shared" si="1"/>
        <v>5.7260999999999997</v>
      </c>
      <c r="J12" s="25">
        <f t="shared" si="1"/>
        <v>8.1800999999999995</v>
      </c>
      <c r="K12" s="25">
        <f t="shared" si="1"/>
        <v>9.1616999999999997</v>
      </c>
      <c r="L12" s="26">
        <f t="shared" si="6"/>
        <v>141.69999999999999</v>
      </c>
      <c r="M12" s="25">
        <f t="shared" si="7"/>
        <v>0.86050000000000004</v>
      </c>
      <c r="N12" s="26">
        <f t="shared" si="8"/>
        <v>283.41000000000003</v>
      </c>
      <c r="O12" s="25">
        <f t="shared" si="9"/>
        <v>1.7211000000000001</v>
      </c>
      <c r="P12" s="26">
        <f t="shared" si="10"/>
        <v>425.11</v>
      </c>
      <c r="Q12" s="25">
        <f t="shared" si="11"/>
        <v>2.5815999999999999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14775.05</v>
      </c>
      <c r="C13" s="23">
        <f t="shared" si="0"/>
        <v>1231.25</v>
      </c>
      <c r="D13" s="23">
        <f t="shared" si="2"/>
        <v>32623.31</v>
      </c>
      <c r="E13" s="23">
        <f t="shared" si="3"/>
        <v>2718.61</v>
      </c>
      <c r="F13" s="24">
        <f t="shared" si="4"/>
        <v>16.509799999999998</v>
      </c>
      <c r="G13" s="25">
        <f t="shared" si="5"/>
        <v>3.302</v>
      </c>
      <c r="H13" s="25">
        <f t="shared" si="1"/>
        <v>4.2925000000000004</v>
      </c>
      <c r="I13" s="25">
        <f t="shared" si="1"/>
        <v>5.7784000000000004</v>
      </c>
      <c r="J13" s="25">
        <f t="shared" si="1"/>
        <v>8.2548999999999992</v>
      </c>
      <c r="K13" s="25">
        <f t="shared" si="1"/>
        <v>9.2454999999999998</v>
      </c>
      <c r="L13" s="26">
        <f t="shared" si="6"/>
        <v>143</v>
      </c>
      <c r="M13" s="25">
        <f t="shared" si="7"/>
        <v>0.86839999999999995</v>
      </c>
      <c r="N13" s="26">
        <f t="shared" si="8"/>
        <v>286</v>
      </c>
      <c r="O13" s="25">
        <f t="shared" si="9"/>
        <v>1.7367999999999999</v>
      </c>
      <c r="P13" s="26">
        <f t="shared" si="10"/>
        <v>429</v>
      </c>
      <c r="Q13" s="25">
        <f t="shared" si="11"/>
        <v>2.6052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14908.91</v>
      </c>
      <c r="C14" s="23">
        <f t="shared" si="0"/>
        <v>1242.4100000000001</v>
      </c>
      <c r="D14" s="23">
        <f t="shared" si="2"/>
        <v>32918.870000000003</v>
      </c>
      <c r="E14" s="23">
        <f t="shared" si="3"/>
        <v>2743.24</v>
      </c>
      <c r="F14" s="24">
        <f t="shared" si="4"/>
        <v>16.659300000000002</v>
      </c>
      <c r="G14" s="25">
        <f t="shared" si="5"/>
        <v>3.3319000000000001</v>
      </c>
      <c r="H14" s="25">
        <f t="shared" si="1"/>
        <v>4.3314000000000004</v>
      </c>
      <c r="I14" s="25">
        <f t="shared" si="1"/>
        <v>5.8308</v>
      </c>
      <c r="J14" s="25">
        <f t="shared" si="1"/>
        <v>8.3297000000000008</v>
      </c>
      <c r="K14" s="25">
        <f t="shared" si="1"/>
        <v>9.3292000000000002</v>
      </c>
      <c r="L14" s="26">
        <f t="shared" si="6"/>
        <v>144.29</v>
      </c>
      <c r="M14" s="25">
        <f t="shared" si="7"/>
        <v>0.87629999999999997</v>
      </c>
      <c r="N14" s="26">
        <f t="shared" si="8"/>
        <v>288.58999999999997</v>
      </c>
      <c r="O14" s="25">
        <f t="shared" si="9"/>
        <v>1.7525999999999999</v>
      </c>
      <c r="P14" s="26">
        <f t="shared" si="10"/>
        <v>432.88</v>
      </c>
      <c r="Q14" s="25">
        <f t="shared" si="11"/>
        <v>2.6288</v>
      </c>
      <c r="R14" s="26">
        <f t="shared" si="12"/>
        <v>132.46</v>
      </c>
      <c r="S14" s="26">
        <f t="shared" si="13"/>
        <v>66.23</v>
      </c>
    </row>
    <row r="15" spans="1:19" s="10" customFormat="1" x14ac:dyDescent="0.3">
      <c r="A15" s="40">
        <v>9</v>
      </c>
      <c r="B15" s="6">
        <v>15042.82</v>
      </c>
      <c r="C15" s="23">
        <f t="shared" si="0"/>
        <v>1253.57</v>
      </c>
      <c r="D15" s="23">
        <f t="shared" si="2"/>
        <v>33214.550000000003</v>
      </c>
      <c r="E15" s="23">
        <f t="shared" si="3"/>
        <v>2767.88</v>
      </c>
      <c r="F15" s="24">
        <f t="shared" si="4"/>
        <v>16.809000000000001</v>
      </c>
      <c r="G15" s="25">
        <f t="shared" si="5"/>
        <v>3.3618000000000001</v>
      </c>
      <c r="H15" s="25">
        <f t="shared" si="1"/>
        <v>4.3703000000000003</v>
      </c>
      <c r="I15" s="25">
        <f t="shared" si="1"/>
        <v>5.8832000000000004</v>
      </c>
      <c r="J15" s="25">
        <f t="shared" si="1"/>
        <v>8.4045000000000005</v>
      </c>
      <c r="K15" s="25">
        <f t="shared" si="1"/>
        <v>9.4130000000000003</v>
      </c>
      <c r="L15" s="26">
        <f t="shared" si="6"/>
        <v>145.59</v>
      </c>
      <c r="M15" s="25">
        <f t="shared" si="7"/>
        <v>0.88419999999999999</v>
      </c>
      <c r="N15" s="26">
        <f t="shared" si="8"/>
        <v>291.18</v>
      </c>
      <c r="O15" s="25">
        <f t="shared" si="9"/>
        <v>1.7683</v>
      </c>
      <c r="P15" s="26">
        <f t="shared" si="10"/>
        <v>436.77</v>
      </c>
      <c r="Q15" s="25">
        <f t="shared" si="11"/>
        <v>2.6524999999999999</v>
      </c>
      <c r="R15" s="26">
        <f t="shared" si="12"/>
        <v>132.46</v>
      </c>
      <c r="S15" s="26">
        <f t="shared" si="13"/>
        <v>66.23</v>
      </c>
    </row>
    <row r="16" spans="1:19" s="10" customFormat="1" x14ac:dyDescent="0.3">
      <c r="A16" s="40">
        <v>10</v>
      </c>
      <c r="B16" s="6">
        <v>15589.92</v>
      </c>
      <c r="C16" s="23">
        <f t="shared" si="0"/>
        <v>1299.1600000000001</v>
      </c>
      <c r="D16" s="23">
        <f t="shared" si="2"/>
        <v>34422.54</v>
      </c>
      <c r="E16" s="23">
        <f t="shared" si="3"/>
        <v>2868.55</v>
      </c>
      <c r="F16" s="24">
        <f t="shared" si="4"/>
        <v>17.420300000000001</v>
      </c>
      <c r="G16" s="25">
        <f t="shared" si="5"/>
        <v>3.4841000000000002</v>
      </c>
      <c r="H16" s="25">
        <f t="shared" si="1"/>
        <v>4.5293000000000001</v>
      </c>
      <c r="I16" s="25">
        <f t="shared" si="1"/>
        <v>6.0971000000000002</v>
      </c>
      <c r="J16" s="25">
        <f t="shared" si="1"/>
        <v>8.7102000000000004</v>
      </c>
      <c r="K16" s="25">
        <f t="shared" si="1"/>
        <v>9.7553999999999998</v>
      </c>
      <c r="L16" s="26">
        <f t="shared" si="6"/>
        <v>150.88999999999999</v>
      </c>
      <c r="M16" s="25">
        <f t="shared" si="7"/>
        <v>0.9163</v>
      </c>
      <c r="N16" s="26">
        <f t="shared" si="8"/>
        <v>301.77</v>
      </c>
      <c r="O16" s="25">
        <f t="shared" si="9"/>
        <v>1.8326</v>
      </c>
      <c r="P16" s="26">
        <f t="shared" si="10"/>
        <v>452.66</v>
      </c>
      <c r="Q16" s="25">
        <f t="shared" si="11"/>
        <v>2.7488999999999999</v>
      </c>
      <c r="R16" s="26">
        <f t="shared" si="12"/>
        <v>132.46</v>
      </c>
      <c r="S16" s="26">
        <f t="shared" si="13"/>
        <v>66.23</v>
      </c>
    </row>
    <row r="17" spans="1:19" s="10" customFormat="1" x14ac:dyDescent="0.3">
      <c r="A17" s="40">
        <v>11</v>
      </c>
      <c r="B17" s="6">
        <v>15752.05</v>
      </c>
      <c r="C17" s="23">
        <f t="shared" si="0"/>
        <v>1312.67</v>
      </c>
      <c r="D17" s="23">
        <f t="shared" si="2"/>
        <v>34780.53</v>
      </c>
      <c r="E17" s="23">
        <f t="shared" si="3"/>
        <v>2898.38</v>
      </c>
      <c r="F17" s="24">
        <f t="shared" si="4"/>
        <v>17.601500000000001</v>
      </c>
      <c r="G17" s="25">
        <f t="shared" si="5"/>
        <v>3.5203000000000002</v>
      </c>
      <c r="H17" s="25">
        <f t="shared" si="1"/>
        <v>4.5763999999999996</v>
      </c>
      <c r="I17" s="25">
        <f t="shared" si="1"/>
        <v>6.1604999999999999</v>
      </c>
      <c r="J17" s="25">
        <f t="shared" si="1"/>
        <v>8.8008000000000006</v>
      </c>
      <c r="K17" s="25">
        <f t="shared" si="1"/>
        <v>9.8567999999999998</v>
      </c>
      <c r="L17" s="26">
        <f t="shared" si="6"/>
        <v>152.44999999999999</v>
      </c>
      <c r="M17" s="25">
        <f t="shared" si="7"/>
        <v>0.92579999999999996</v>
      </c>
      <c r="N17" s="26">
        <f t="shared" si="8"/>
        <v>304.91000000000003</v>
      </c>
      <c r="O17" s="25">
        <f t="shared" si="9"/>
        <v>1.8516999999999999</v>
      </c>
      <c r="P17" s="26">
        <f t="shared" si="10"/>
        <v>457.36</v>
      </c>
      <c r="Q17" s="25">
        <f t="shared" si="11"/>
        <v>2.7774999999999999</v>
      </c>
      <c r="R17" s="26">
        <f t="shared" si="12"/>
        <v>132.46</v>
      </c>
      <c r="S17" s="26">
        <f t="shared" si="13"/>
        <v>66.23</v>
      </c>
    </row>
    <row r="18" spans="1:19" s="10" customFormat="1" x14ac:dyDescent="0.3">
      <c r="A18" s="40">
        <v>12</v>
      </c>
      <c r="B18" s="6">
        <v>15914.17</v>
      </c>
      <c r="C18" s="23">
        <f t="shared" si="0"/>
        <v>1326.18</v>
      </c>
      <c r="D18" s="23">
        <f t="shared" si="2"/>
        <v>35138.49</v>
      </c>
      <c r="E18" s="23">
        <f t="shared" si="3"/>
        <v>2928.21</v>
      </c>
      <c r="F18" s="24">
        <f t="shared" si="4"/>
        <v>17.782599999999999</v>
      </c>
      <c r="G18" s="25">
        <f t="shared" si="5"/>
        <v>3.5565000000000002</v>
      </c>
      <c r="H18" s="25">
        <f t="shared" si="1"/>
        <v>4.6234999999999999</v>
      </c>
      <c r="I18" s="25">
        <f t="shared" si="1"/>
        <v>6.2239000000000004</v>
      </c>
      <c r="J18" s="25">
        <f t="shared" si="1"/>
        <v>8.8912999999999993</v>
      </c>
      <c r="K18" s="25">
        <f t="shared" si="1"/>
        <v>9.9582999999999995</v>
      </c>
      <c r="L18" s="26">
        <f t="shared" si="6"/>
        <v>154.02000000000001</v>
      </c>
      <c r="M18" s="25">
        <f t="shared" si="7"/>
        <v>0.93540000000000001</v>
      </c>
      <c r="N18" s="26">
        <f t="shared" si="8"/>
        <v>308.05</v>
      </c>
      <c r="O18" s="25">
        <f t="shared" si="9"/>
        <v>1.8707</v>
      </c>
      <c r="P18" s="26">
        <f t="shared" si="10"/>
        <v>462.07</v>
      </c>
      <c r="Q18" s="25">
        <f t="shared" si="11"/>
        <v>2.8060999999999998</v>
      </c>
      <c r="R18" s="26">
        <f t="shared" si="12"/>
        <v>132.46</v>
      </c>
      <c r="S18" s="26">
        <f t="shared" si="13"/>
        <v>66.23</v>
      </c>
    </row>
    <row r="19" spans="1:19" s="10" customFormat="1" x14ac:dyDescent="0.3">
      <c r="A19" s="40">
        <v>13</v>
      </c>
      <c r="B19" s="6">
        <v>16076.24</v>
      </c>
      <c r="C19" s="23">
        <f t="shared" si="0"/>
        <v>1339.69</v>
      </c>
      <c r="D19" s="23">
        <f t="shared" si="2"/>
        <v>35496.339999999997</v>
      </c>
      <c r="E19" s="23">
        <f t="shared" si="3"/>
        <v>2958.03</v>
      </c>
      <c r="F19" s="24">
        <f t="shared" si="4"/>
        <v>17.963699999999999</v>
      </c>
      <c r="G19" s="25">
        <f t="shared" si="5"/>
        <v>3.5926999999999998</v>
      </c>
      <c r="H19" s="25">
        <f t="shared" si="1"/>
        <v>4.6706000000000003</v>
      </c>
      <c r="I19" s="25">
        <f t="shared" si="1"/>
        <v>6.2873000000000001</v>
      </c>
      <c r="J19" s="25">
        <f t="shared" si="1"/>
        <v>8.9818999999999996</v>
      </c>
      <c r="K19" s="25">
        <f t="shared" si="1"/>
        <v>10.059699999999999</v>
      </c>
      <c r="L19" s="26">
        <f t="shared" si="6"/>
        <v>155.59</v>
      </c>
      <c r="M19" s="25">
        <f t="shared" si="7"/>
        <v>0.94489999999999996</v>
      </c>
      <c r="N19" s="26">
        <f t="shared" si="8"/>
        <v>311.18</v>
      </c>
      <c r="O19" s="25">
        <f t="shared" si="9"/>
        <v>1.8897999999999999</v>
      </c>
      <c r="P19" s="26">
        <f t="shared" si="10"/>
        <v>466.78</v>
      </c>
      <c r="Q19" s="25">
        <f t="shared" si="11"/>
        <v>2.8347000000000002</v>
      </c>
      <c r="R19" s="26">
        <f t="shared" si="12"/>
        <v>119.48</v>
      </c>
      <c r="S19" s="26">
        <f t="shared" si="13"/>
        <v>53.25</v>
      </c>
    </row>
    <row r="20" spans="1:19" s="10" customFormat="1" x14ac:dyDescent="0.3">
      <c r="A20" s="40">
        <v>14</v>
      </c>
      <c r="B20" s="6">
        <v>16238.34</v>
      </c>
      <c r="C20" s="23">
        <f t="shared" si="0"/>
        <v>1353.2</v>
      </c>
      <c r="D20" s="23">
        <f t="shared" si="2"/>
        <v>35854.25</v>
      </c>
      <c r="E20" s="23">
        <f t="shared" si="3"/>
        <v>2987.85</v>
      </c>
      <c r="F20" s="24">
        <f t="shared" si="4"/>
        <v>18.1449</v>
      </c>
      <c r="G20" s="25">
        <f t="shared" si="5"/>
        <v>3.629</v>
      </c>
      <c r="H20" s="25">
        <f t="shared" si="1"/>
        <v>4.7176999999999998</v>
      </c>
      <c r="I20" s="25">
        <f t="shared" si="1"/>
        <v>6.3506999999999998</v>
      </c>
      <c r="J20" s="25">
        <f t="shared" si="1"/>
        <v>9.0724999999999998</v>
      </c>
      <c r="K20" s="25">
        <f t="shared" si="1"/>
        <v>10.161099999999999</v>
      </c>
      <c r="L20" s="26">
        <f t="shared" si="6"/>
        <v>157.16</v>
      </c>
      <c r="M20" s="25">
        <f t="shared" si="7"/>
        <v>0.95440000000000003</v>
      </c>
      <c r="N20" s="26">
        <f t="shared" si="8"/>
        <v>314.32</v>
      </c>
      <c r="O20" s="25">
        <f t="shared" si="9"/>
        <v>1.9088000000000001</v>
      </c>
      <c r="P20" s="26">
        <f t="shared" si="10"/>
        <v>471.48</v>
      </c>
      <c r="Q20" s="25">
        <f t="shared" si="11"/>
        <v>2.8633000000000002</v>
      </c>
      <c r="R20" s="26">
        <f t="shared" si="12"/>
        <v>91.9</v>
      </c>
      <c r="S20" s="26">
        <f t="shared" si="13"/>
        <v>33.11</v>
      </c>
    </row>
    <row r="21" spans="1:19" s="10" customFormat="1" x14ac:dyDescent="0.3">
      <c r="A21" s="40">
        <v>15</v>
      </c>
      <c r="B21" s="6">
        <v>16400.46</v>
      </c>
      <c r="C21" s="23">
        <f t="shared" si="0"/>
        <v>1366.71</v>
      </c>
      <c r="D21" s="23">
        <f t="shared" si="2"/>
        <v>36212.22</v>
      </c>
      <c r="E21" s="23">
        <f t="shared" si="3"/>
        <v>3017.68</v>
      </c>
      <c r="F21" s="24">
        <f t="shared" si="4"/>
        <v>18.326000000000001</v>
      </c>
      <c r="G21" s="25">
        <f t="shared" si="5"/>
        <v>3.6652</v>
      </c>
      <c r="H21" s="25">
        <f t="shared" si="1"/>
        <v>4.7648000000000001</v>
      </c>
      <c r="I21" s="25">
        <f t="shared" si="1"/>
        <v>6.4141000000000004</v>
      </c>
      <c r="J21" s="25">
        <f t="shared" si="1"/>
        <v>9.1630000000000003</v>
      </c>
      <c r="K21" s="25">
        <f t="shared" si="1"/>
        <v>10.262600000000001</v>
      </c>
      <c r="L21" s="26">
        <f t="shared" si="6"/>
        <v>158.72999999999999</v>
      </c>
      <c r="M21" s="25">
        <f t="shared" si="7"/>
        <v>0.96389999999999998</v>
      </c>
      <c r="N21" s="26">
        <f t="shared" si="8"/>
        <v>317.45999999999998</v>
      </c>
      <c r="O21" s="25">
        <f t="shared" si="9"/>
        <v>1.9278999999999999</v>
      </c>
      <c r="P21" s="26">
        <f t="shared" si="10"/>
        <v>476.19</v>
      </c>
      <c r="Q21" s="25">
        <f t="shared" si="11"/>
        <v>2.8917999999999999</v>
      </c>
      <c r="R21" s="26">
        <f t="shared" si="12"/>
        <v>66.23</v>
      </c>
      <c r="S21" s="26">
        <f t="shared" si="13"/>
        <v>33.11</v>
      </c>
    </row>
    <row r="22" spans="1:19" s="10" customFormat="1" x14ac:dyDescent="0.3">
      <c r="A22" s="40">
        <v>16</v>
      </c>
      <c r="B22" s="6">
        <v>16562.580000000002</v>
      </c>
      <c r="C22" s="23">
        <f t="shared" si="0"/>
        <v>1380.22</v>
      </c>
      <c r="D22" s="23">
        <f t="shared" si="2"/>
        <v>36570.18</v>
      </c>
      <c r="E22" s="23">
        <f t="shared" si="3"/>
        <v>3047.51</v>
      </c>
      <c r="F22" s="24">
        <f t="shared" si="4"/>
        <v>18.507200000000001</v>
      </c>
      <c r="G22" s="25">
        <f t="shared" si="5"/>
        <v>3.7014</v>
      </c>
      <c r="H22" s="25">
        <f t="shared" si="5"/>
        <v>4.8118999999999996</v>
      </c>
      <c r="I22" s="25">
        <f t="shared" si="5"/>
        <v>6.4775</v>
      </c>
      <c r="J22" s="25">
        <f t="shared" si="5"/>
        <v>9.2536000000000005</v>
      </c>
      <c r="K22" s="25">
        <f t="shared" si="5"/>
        <v>10.364000000000001</v>
      </c>
      <c r="L22" s="26">
        <f t="shared" si="6"/>
        <v>160.30000000000001</v>
      </c>
      <c r="M22" s="25">
        <f t="shared" si="7"/>
        <v>0.97350000000000003</v>
      </c>
      <c r="N22" s="26">
        <f t="shared" si="8"/>
        <v>320.60000000000002</v>
      </c>
      <c r="O22" s="25">
        <f t="shared" si="9"/>
        <v>1.9470000000000001</v>
      </c>
      <c r="P22" s="26">
        <f t="shared" si="10"/>
        <v>480.9</v>
      </c>
      <c r="Q22" s="25">
        <f t="shared" si="11"/>
        <v>2.9203999999999999</v>
      </c>
      <c r="R22" s="26">
        <f t="shared" si="12"/>
        <v>66.23</v>
      </c>
      <c r="S22" s="26">
        <f t="shared" si="13"/>
        <v>33.11</v>
      </c>
    </row>
    <row r="23" spans="1:19" s="10" customFormat="1" x14ac:dyDescent="0.3">
      <c r="A23" s="40">
        <v>17</v>
      </c>
      <c r="B23" s="6">
        <v>16724.66</v>
      </c>
      <c r="C23" s="23">
        <f t="shared" si="0"/>
        <v>1393.72</v>
      </c>
      <c r="D23" s="23">
        <f t="shared" si="2"/>
        <v>36928.050000000003</v>
      </c>
      <c r="E23" s="23">
        <f t="shared" si="3"/>
        <v>3077.34</v>
      </c>
      <c r="F23" s="24">
        <f t="shared" si="4"/>
        <v>18.688300000000002</v>
      </c>
      <c r="G23" s="25">
        <f t="shared" si="5"/>
        <v>3.7376999999999998</v>
      </c>
      <c r="H23" s="25">
        <f t="shared" si="5"/>
        <v>4.859</v>
      </c>
      <c r="I23" s="25">
        <f t="shared" si="5"/>
        <v>6.5408999999999997</v>
      </c>
      <c r="J23" s="25">
        <f t="shared" si="5"/>
        <v>9.3442000000000007</v>
      </c>
      <c r="K23" s="25">
        <f t="shared" si="5"/>
        <v>10.465400000000001</v>
      </c>
      <c r="L23" s="26">
        <f t="shared" si="6"/>
        <v>161.87</v>
      </c>
      <c r="M23" s="25">
        <f t="shared" si="7"/>
        <v>0.98299999999999998</v>
      </c>
      <c r="N23" s="26">
        <f t="shared" si="8"/>
        <v>323.74</v>
      </c>
      <c r="O23" s="25">
        <f t="shared" si="9"/>
        <v>1.966</v>
      </c>
      <c r="P23" s="26">
        <f t="shared" si="10"/>
        <v>485.6</v>
      </c>
      <c r="Q23" s="25">
        <f t="shared" si="11"/>
        <v>2.9489999999999998</v>
      </c>
      <c r="R23" s="26">
        <f t="shared" si="12"/>
        <v>66.23</v>
      </c>
      <c r="S23" s="26">
        <f t="shared" si="13"/>
        <v>33.11</v>
      </c>
    </row>
    <row r="24" spans="1:19" s="10" customFormat="1" x14ac:dyDescent="0.3">
      <c r="A24" s="40">
        <v>18</v>
      </c>
      <c r="B24" s="6">
        <v>16886.78</v>
      </c>
      <c r="C24" s="23">
        <f t="shared" si="0"/>
        <v>1407.23</v>
      </c>
      <c r="D24" s="23">
        <f t="shared" si="2"/>
        <v>37286.01</v>
      </c>
      <c r="E24" s="23">
        <f t="shared" si="3"/>
        <v>3107.17</v>
      </c>
      <c r="F24" s="24">
        <f t="shared" si="4"/>
        <v>18.869399999999999</v>
      </c>
      <c r="G24" s="25">
        <f t="shared" si="5"/>
        <v>3.7738999999999998</v>
      </c>
      <c r="H24" s="25">
        <f t="shared" si="5"/>
        <v>4.9059999999999997</v>
      </c>
      <c r="I24" s="25">
        <f t="shared" si="5"/>
        <v>6.6043000000000003</v>
      </c>
      <c r="J24" s="25">
        <f t="shared" si="5"/>
        <v>9.4346999999999994</v>
      </c>
      <c r="K24" s="25">
        <f t="shared" si="5"/>
        <v>10.5669</v>
      </c>
      <c r="L24" s="26">
        <f t="shared" si="6"/>
        <v>163.44</v>
      </c>
      <c r="M24" s="25">
        <f t="shared" si="7"/>
        <v>0.99250000000000005</v>
      </c>
      <c r="N24" s="26">
        <f t="shared" si="8"/>
        <v>326.87</v>
      </c>
      <c r="O24" s="25">
        <f t="shared" si="9"/>
        <v>1.9851000000000001</v>
      </c>
      <c r="P24" s="26">
        <f t="shared" si="10"/>
        <v>490.31</v>
      </c>
      <c r="Q24" s="25">
        <f t="shared" si="11"/>
        <v>2.9775999999999998</v>
      </c>
      <c r="R24" s="26">
        <f t="shared" si="12"/>
        <v>66.23</v>
      </c>
      <c r="S24" s="26">
        <f t="shared" si="13"/>
        <v>33.11</v>
      </c>
    </row>
    <row r="25" spans="1:19" s="10" customFormat="1" x14ac:dyDescent="0.3">
      <c r="A25" s="40">
        <v>19</v>
      </c>
      <c r="B25" s="6">
        <v>17048.88</v>
      </c>
      <c r="C25" s="23">
        <f t="shared" si="0"/>
        <v>1420.74</v>
      </c>
      <c r="D25" s="23">
        <f t="shared" si="2"/>
        <v>37643.93</v>
      </c>
      <c r="E25" s="23">
        <f t="shared" si="3"/>
        <v>3136.99</v>
      </c>
      <c r="F25" s="24">
        <f t="shared" si="4"/>
        <v>19.050599999999999</v>
      </c>
      <c r="G25" s="25">
        <f t="shared" si="5"/>
        <v>3.8100999999999998</v>
      </c>
      <c r="H25" s="25">
        <f t="shared" si="5"/>
        <v>4.9531999999999998</v>
      </c>
      <c r="I25" s="25">
        <f t="shared" si="5"/>
        <v>6.6677</v>
      </c>
      <c r="J25" s="25">
        <f t="shared" si="5"/>
        <v>9.5252999999999997</v>
      </c>
      <c r="K25" s="25">
        <f t="shared" si="5"/>
        <v>10.6683</v>
      </c>
      <c r="L25" s="26">
        <f t="shared" si="6"/>
        <v>165.01</v>
      </c>
      <c r="M25" s="25">
        <f t="shared" si="7"/>
        <v>1.0021</v>
      </c>
      <c r="N25" s="26">
        <f t="shared" si="8"/>
        <v>330.01</v>
      </c>
      <c r="O25" s="25">
        <f t="shared" si="9"/>
        <v>2.0041000000000002</v>
      </c>
      <c r="P25" s="26">
        <f t="shared" si="10"/>
        <v>495.02</v>
      </c>
      <c r="Q25" s="25">
        <f t="shared" si="11"/>
        <v>3.0062000000000002</v>
      </c>
      <c r="R25" s="26">
        <f t="shared" si="12"/>
        <v>66.23</v>
      </c>
      <c r="S25" s="26">
        <f t="shared" si="13"/>
        <v>33.11</v>
      </c>
    </row>
    <row r="26" spans="1:19" s="10" customFormat="1" x14ac:dyDescent="0.3">
      <c r="A26" s="40">
        <v>20</v>
      </c>
      <c r="B26" s="6">
        <v>17210.97</v>
      </c>
      <c r="C26" s="23">
        <f t="shared" si="0"/>
        <v>1434.25</v>
      </c>
      <c r="D26" s="23">
        <f t="shared" si="2"/>
        <v>38001.82</v>
      </c>
      <c r="E26" s="23">
        <f t="shared" si="3"/>
        <v>3166.82</v>
      </c>
      <c r="F26" s="24">
        <f t="shared" si="4"/>
        <v>19.2317</v>
      </c>
      <c r="G26" s="25">
        <f t="shared" si="5"/>
        <v>3.8462999999999998</v>
      </c>
      <c r="H26" s="25">
        <f t="shared" si="5"/>
        <v>5.0002000000000004</v>
      </c>
      <c r="I26" s="25">
        <f t="shared" si="5"/>
        <v>6.7310999999999996</v>
      </c>
      <c r="J26" s="25">
        <f t="shared" si="5"/>
        <v>9.6158999999999999</v>
      </c>
      <c r="K26" s="25">
        <f t="shared" si="5"/>
        <v>10.7698</v>
      </c>
      <c r="L26" s="26">
        <f t="shared" si="6"/>
        <v>166.57</v>
      </c>
      <c r="M26" s="25">
        <f t="shared" si="7"/>
        <v>1.0116000000000001</v>
      </c>
      <c r="N26" s="26">
        <f t="shared" si="8"/>
        <v>333.15</v>
      </c>
      <c r="O26" s="25">
        <f t="shared" si="9"/>
        <v>2.0232000000000001</v>
      </c>
      <c r="P26" s="26">
        <f t="shared" si="10"/>
        <v>499.72</v>
      </c>
      <c r="Q26" s="25">
        <f t="shared" si="11"/>
        <v>3.0348000000000002</v>
      </c>
      <c r="R26" s="26">
        <f t="shared" si="12"/>
        <v>66.23</v>
      </c>
      <c r="S26" s="26">
        <f t="shared" si="13"/>
        <v>33.11</v>
      </c>
    </row>
    <row r="27" spans="1:19" s="10" customFormat="1" x14ac:dyDescent="0.3">
      <c r="A27" s="40">
        <v>21</v>
      </c>
      <c r="B27" s="6">
        <v>17373.099999999999</v>
      </c>
      <c r="C27" s="23">
        <f t="shared" si="0"/>
        <v>1447.76</v>
      </c>
      <c r="D27" s="23">
        <f t="shared" si="2"/>
        <v>38359.800000000003</v>
      </c>
      <c r="E27" s="23">
        <f t="shared" si="3"/>
        <v>3196.65</v>
      </c>
      <c r="F27" s="24">
        <f t="shared" si="4"/>
        <v>19.4129</v>
      </c>
      <c r="G27" s="25">
        <f t="shared" si="5"/>
        <v>3.8826000000000001</v>
      </c>
      <c r="H27" s="25">
        <f t="shared" si="5"/>
        <v>5.0473999999999997</v>
      </c>
      <c r="I27" s="25">
        <f t="shared" si="5"/>
        <v>6.7945000000000002</v>
      </c>
      <c r="J27" s="25">
        <f t="shared" si="5"/>
        <v>9.7065000000000001</v>
      </c>
      <c r="K27" s="25">
        <f t="shared" si="5"/>
        <v>10.8712</v>
      </c>
      <c r="L27" s="26">
        <f t="shared" si="6"/>
        <v>168.14</v>
      </c>
      <c r="M27" s="25">
        <f t="shared" si="7"/>
        <v>1.0210999999999999</v>
      </c>
      <c r="N27" s="26">
        <f t="shared" si="8"/>
        <v>336.29</v>
      </c>
      <c r="O27" s="25">
        <f t="shared" si="9"/>
        <v>2.0421999999999998</v>
      </c>
      <c r="P27" s="26">
        <f t="shared" si="10"/>
        <v>504.43</v>
      </c>
      <c r="Q27" s="25">
        <f t="shared" si="11"/>
        <v>3.0634000000000001</v>
      </c>
      <c r="R27" s="26">
        <f t="shared" si="12"/>
        <v>66.23</v>
      </c>
      <c r="S27" s="26">
        <f t="shared" si="13"/>
        <v>33.11</v>
      </c>
    </row>
    <row r="28" spans="1:19" s="10" customFormat="1" x14ac:dyDescent="0.3">
      <c r="A28" s="40">
        <v>22</v>
      </c>
      <c r="B28" s="6">
        <v>17535.189999999999</v>
      </c>
      <c r="C28" s="23">
        <f t="shared" si="0"/>
        <v>1461.27</v>
      </c>
      <c r="D28" s="23">
        <f t="shared" si="2"/>
        <v>38717.699999999997</v>
      </c>
      <c r="E28" s="23">
        <f t="shared" si="3"/>
        <v>3226.47</v>
      </c>
      <c r="F28" s="24">
        <f t="shared" si="4"/>
        <v>19.594000000000001</v>
      </c>
      <c r="G28" s="25">
        <f t="shared" si="5"/>
        <v>3.9188000000000001</v>
      </c>
      <c r="H28" s="25">
        <f t="shared" si="5"/>
        <v>5.0944000000000003</v>
      </c>
      <c r="I28" s="25">
        <f t="shared" si="5"/>
        <v>6.8578999999999999</v>
      </c>
      <c r="J28" s="25">
        <f t="shared" si="5"/>
        <v>9.7970000000000006</v>
      </c>
      <c r="K28" s="25">
        <f t="shared" si="5"/>
        <v>10.9726</v>
      </c>
      <c r="L28" s="26">
        <f t="shared" si="6"/>
        <v>169.71</v>
      </c>
      <c r="M28" s="25">
        <f t="shared" si="7"/>
        <v>1.0306</v>
      </c>
      <c r="N28" s="26">
        <f t="shared" si="8"/>
        <v>339.42</v>
      </c>
      <c r="O28" s="25">
        <f t="shared" si="9"/>
        <v>2.0613000000000001</v>
      </c>
      <c r="P28" s="26">
        <f t="shared" si="10"/>
        <v>509.14</v>
      </c>
      <c r="Q28" s="25">
        <f t="shared" si="11"/>
        <v>3.0918999999999999</v>
      </c>
      <c r="R28" s="26">
        <f t="shared" si="12"/>
        <v>66.23</v>
      </c>
      <c r="S28" s="26">
        <f t="shared" si="13"/>
        <v>33.11</v>
      </c>
    </row>
    <row r="29" spans="1:19" s="10" customFormat="1" x14ac:dyDescent="0.3">
      <c r="A29" s="40">
        <v>23</v>
      </c>
      <c r="B29" s="6">
        <v>17697.29</v>
      </c>
      <c r="C29" s="23">
        <f t="shared" si="0"/>
        <v>1474.77</v>
      </c>
      <c r="D29" s="23">
        <f t="shared" si="2"/>
        <v>39075.620000000003</v>
      </c>
      <c r="E29" s="23">
        <f t="shared" si="3"/>
        <v>3256.3</v>
      </c>
      <c r="F29" s="24">
        <f t="shared" si="4"/>
        <v>19.775099999999998</v>
      </c>
      <c r="G29" s="25">
        <f t="shared" si="5"/>
        <v>3.9550000000000001</v>
      </c>
      <c r="H29" s="25">
        <f t="shared" si="5"/>
        <v>5.1414999999999997</v>
      </c>
      <c r="I29" s="25">
        <f t="shared" si="5"/>
        <v>6.9212999999999996</v>
      </c>
      <c r="J29" s="25">
        <f t="shared" si="5"/>
        <v>9.8876000000000008</v>
      </c>
      <c r="K29" s="25">
        <f t="shared" si="5"/>
        <v>11.0741</v>
      </c>
      <c r="L29" s="26">
        <f t="shared" si="6"/>
        <v>171.28</v>
      </c>
      <c r="M29" s="25">
        <f t="shared" si="7"/>
        <v>1.0402</v>
      </c>
      <c r="N29" s="26">
        <f t="shared" si="8"/>
        <v>342.56</v>
      </c>
      <c r="O29" s="25">
        <f t="shared" si="9"/>
        <v>2.0802999999999998</v>
      </c>
      <c r="P29" s="26">
        <f t="shared" si="10"/>
        <v>513.84</v>
      </c>
      <c r="Q29" s="25">
        <f t="shared" si="11"/>
        <v>3.1204999999999998</v>
      </c>
      <c r="R29" s="26">
        <f t="shared" si="12"/>
        <v>66.23</v>
      </c>
      <c r="S29" s="26">
        <f t="shared" si="13"/>
        <v>33.11</v>
      </c>
    </row>
    <row r="30" spans="1:19" s="10" customFormat="1" x14ac:dyDescent="0.3">
      <c r="A30" s="40">
        <v>24</v>
      </c>
      <c r="B30" s="6">
        <v>17859.39</v>
      </c>
      <c r="C30" s="23">
        <f t="shared" si="0"/>
        <v>1488.28</v>
      </c>
      <c r="D30" s="23">
        <f t="shared" si="2"/>
        <v>39433.53</v>
      </c>
      <c r="E30" s="23">
        <f t="shared" si="3"/>
        <v>3286.13</v>
      </c>
      <c r="F30" s="24">
        <f t="shared" si="4"/>
        <v>19.956199999999999</v>
      </c>
      <c r="G30" s="25">
        <f t="shared" si="5"/>
        <v>3.9912000000000001</v>
      </c>
      <c r="H30" s="25">
        <f t="shared" si="5"/>
        <v>5.1886000000000001</v>
      </c>
      <c r="I30" s="25">
        <f t="shared" si="5"/>
        <v>6.9847000000000001</v>
      </c>
      <c r="J30" s="25">
        <f t="shared" si="5"/>
        <v>9.9780999999999995</v>
      </c>
      <c r="K30" s="25">
        <f t="shared" si="5"/>
        <v>11.1755</v>
      </c>
      <c r="L30" s="26">
        <f t="shared" si="6"/>
        <v>172.85</v>
      </c>
      <c r="M30" s="25">
        <f t="shared" si="7"/>
        <v>1.0497000000000001</v>
      </c>
      <c r="N30" s="26">
        <f t="shared" si="8"/>
        <v>345.7</v>
      </c>
      <c r="O30" s="25">
        <f t="shared" si="9"/>
        <v>2.0994000000000002</v>
      </c>
      <c r="P30" s="26">
        <f t="shared" si="10"/>
        <v>518.54999999999995</v>
      </c>
      <c r="Q30" s="25">
        <f t="shared" si="11"/>
        <v>3.1490999999999998</v>
      </c>
      <c r="R30" s="26">
        <f t="shared" si="12"/>
        <v>66.23</v>
      </c>
      <c r="S30" s="26">
        <f t="shared" si="13"/>
        <v>33.11</v>
      </c>
    </row>
    <row r="31" spans="1:19" s="10" customFormat="1" x14ac:dyDescent="0.3">
      <c r="A31" s="40">
        <v>25</v>
      </c>
      <c r="B31" s="6">
        <v>18021.509999999998</v>
      </c>
      <c r="C31" s="23">
        <f t="shared" si="0"/>
        <v>1501.79</v>
      </c>
      <c r="D31" s="23">
        <f t="shared" si="2"/>
        <v>39791.49</v>
      </c>
      <c r="E31" s="23">
        <f t="shared" si="3"/>
        <v>3315.96</v>
      </c>
      <c r="F31" s="24">
        <f t="shared" si="4"/>
        <v>20.1374</v>
      </c>
      <c r="G31" s="25">
        <f t="shared" si="5"/>
        <v>4.0274999999999999</v>
      </c>
      <c r="H31" s="25">
        <f t="shared" si="5"/>
        <v>5.2356999999999996</v>
      </c>
      <c r="I31" s="25">
        <f t="shared" si="5"/>
        <v>7.0480999999999998</v>
      </c>
      <c r="J31" s="25">
        <f t="shared" si="5"/>
        <v>10.0687</v>
      </c>
      <c r="K31" s="25">
        <f t="shared" si="5"/>
        <v>11.276899999999999</v>
      </c>
      <c r="L31" s="26">
        <f t="shared" si="6"/>
        <v>174.42</v>
      </c>
      <c r="M31" s="25">
        <f t="shared" si="7"/>
        <v>1.0591999999999999</v>
      </c>
      <c r="N31" s="26">
        <f t="shared" si="8"/>
        <v>348.84</v>
      </c>
      <c r="O31" s="25">
        <f t="shared" si="9"/>
        <v>2.1185</v>
      </c>
      <c r="P31" s="26">
        <f t="shared" si="10"/>
        <v>523.26</v>
      </c>
      <c r="Q31" s="25">
        <f t="shared" si="11"/>
        <v>3.1777000000000002</v>
      </c>
      <c r="R31" s="26">
        <f t="shared" si="12"/>
        <v>66.23</v>
      </c>
      <c r="S31" s="26">
        <f t="shared" si="13"/>
        <v>33.11</v>
      </c>
    </row>
    <row r="32" spans="1:19" s="10" customFormat="1" x14ac:dyDescent="0.3">
      <c r="A32" s="40">
        <v>26</v>
      </c>
      <c r="B32" s="6">
        <v>18183.61</v>
      </c>
      <c r="C32" s="23">
        <f t="shared" si="0"/>
        <v>1515.3</v>
      </c>
      <c r="D32" s="23">
        <f t="shared" si="2"/>
        <v>40149.410000000003</v>
      </c>
      <c r="E32" s="23">
        <f t="shared" si="3"/>
        <v>3345.78</v>
      </c>
      <c r="F32" s="24">
        <f t="shared" si="4"/>
        <v>20.3185</v>
      </c>
      <c r="G32" s="25">
        <f t="shared" si="5"/>
        <v>4.0636999999999999</v>
      </c>
      <c r="H32" s="25">
        <f t="shared" si="5"/>
        <v>5.2827999999999999</v>
      </c>
      <c r="I32" s="25">
        <f t="shared" si="5"/>
        <v>7.1115000000000004</v>
      </c>
      <c r="J32" s="25">
        <f t="shared" si="5"/>
        <v>10.1593</v>
      </c>
      <c r="K32" s="25">
        <f t="shared" si="5"/>
        <v>11.378399999999999</v>
      </c>
      <c r="L32" s="26">
        <f t="shared" si="6"/>
        <v>175.99</v>
      </c>
      <c r="M32" s="25">
        <f t="shared" si="7"/>
        <v>1.0688</v>
      </c>
      <c r="N32" s="26">
        <f t="shared" si="8"/>
        <v>351.98</v>
      </c>
      <c r="O32" s="25">
        <f t="shared" si="9"/>
        <v>2.1375000000000002</v>
      </c>
      <c r="P32" s="26">
        <f t="shared" si="10"/>
        <v>527.96</v>
      </c>
      <c r="Q32" s="25">
        <f t="shared" si="11"/>
        <v>3.2063000000000001</v>
      </c>
      <c r="R32" s="26">
        <f t="shared" si="12"/>
        <v>66.23</v>
      </c>
      <c r="S32" s="26">
        <f t="shared" si="13"/>
        <v>33.11</v>
      </c>
    </row>
    <row r="33" spans="1:24" s="10" customFormat="1" x14ac:dyDescent="0.3">
      <c r="A33" s="40">
        <v>27</v>
      </c>
      <c r="B33" s="6">
        <v>18345.71</v>
      </c>
      <c r="C33" s="23">
        <f t="shared" si="0"/>
        <v>1528.81</v>
      </c>
      <c r="D33" s="23">
        <f t="shared" si="2"/>
        <v>40507.33</v>
      </c>
      <c r="E33" s="23">
        <f t="shared" si="3"/>
        <v>3375.61</v>
      </c>
      <c r="F33" s="24">
        <f t="shared" si="4"/>
        <v>20.499700000000001</v>
      </c>
      <c r="G33" s="25">
        <f t="shared" si="5"/>
        <v>4.0998999999999999</v>
      </c>
      <c r="H33" s="25">
        <f t="shared" si="5"/>
        <v>5.3299000000000003</v>
      </c>
      <c r="I33" s="25">
        <f t="shared" si="5"/>
        <v>7.1749000000000001</v>
      </c>
      <c r="J33" s="25">
        <f t="shared" si="5"/>
        <v>10.2499</v>
      </c>
      <c r="K33" s="25">
        <f t="shared" si="5"/>
        <v>11.479799999999999</v>
      </c>
      <c r="L33" s="26">
        <f t="shared" si="6"/>
        <v>177.56</v>
      </c>
      <c r="M33" s="25">
        <f t="shared" si="7"/>
        <v>1.0783</v>
      </c>
      <c r="N33" s="26">
        <f t="shared" si="8"/>
        <v>355.11</v>
      </c>
      <c r="O33" s="25">
        <f t="shared" si="9"/>
        <v>2.1566000000000001</v>
      </c>
      <c r="P33" s="26">
        <f t="shared" si="10"/>
        <v>532.66999999999996</v>
      </c>
      <c r="Q33" s="25">
        <f t="shared" si="11"/>
        <v>3.2349000000000001</v>
      </c>
      <c r="R33" s="26">
        <f t="shared" si="12"/>
        <v>48.41</v>
      </c>
      <c r="S33" s="26">
        <f t="shared" si="13"/>
        <v>15.3</v>
      </c>
    </row>
    <row r="34" spans="1:24" s="10" customFormat="1" x14ac:dyDescent="0.3">
      <c r="A34" s="40">
        <v>28</v>
      </c>
      <c r="B34" s="6">
        <v>18507.830000000002</v>
      </c>
      <c r="C34" s="23">
        <f t="shared" si="0"/>
        <v>1542.32</v>
      </c>
      <c r="D34" s="23">
        <f t="shared" si="2"/>
        <v>40865.29</v>
      </c>
      <c r="E34" s="23">
        <f t="shared" si="3"/>
        <v>3405.44</v>
      </c>
      <c r="F34" s="24">
        <f t="shared" si="4"/>
        <v>20.680800000000001</v>
      </c>
      <c r="G34" s="25">
        <f t="shared" si="5"/>
        <v>4.1361999999999997</v>
      </c>
      <c r="H34" s="25">
        <f t="shared" si="5"/>
        <v>5.3769999999999998</v>
      </c>
      <c r="I34" s="25">
        <f t="shared" si="5"/>
        <v>7.2382999999999997</v>
      </c>
      <c r="J34" s="25">
        <f t="shared" si="5"/>
        <v>10.340400000000001</v>
      </c>
      <c r="K34" s="25">
        <f t="shared" si="5"/>
        <v>11.581200000000001</v>
      </c>
      <c r="L34" s="26">
        <f t="shared" si="6"/>
        <v>179.13</v>
      </c>
      <c r="M34" s="25">
        <f t="shared" si="7"/>
        <v>1.0878000000000001</v>
      </c>
      <c r="N34" s="26">
        <f t="shared" si="8"/>
        <v>358.25</v>
      </c>
      <c r="O34" s="25">
        <f t="shared" si="9"/>
        <v>2.1756000000000002</v>
      </c>
      <c r="P34" s="26">
        <f t="shared" si="10"/>
        <v>537.38</v>
      </c>
      <c r="Q34" s="25">
        <f t="shared" si="11"/>
        <v>3.2633999999999999</v>
      </c>
      <c r="R34" s="26">
        <f t="shared" si="12"/>
        <v>20.82</v>
      </c>
      <c r="S34" s="26">
        <f t="shared" si="13"/>
        <v>0</v>
      </c>
    </row>
    <row r="35" spans="1:24" s="10" customFormat="1" x14ac:dyDescent="0.3">
      <c r="A35" s="40">
        <v>29</v>
      </c>
      <c r="B35" s="6">
        <v>18669.900000000001</v>
      </c>
      <c r="C35" s="23">
        <f t="shared" si="0"/>
        <v>1555.83</v>
      </c>
      <c r="D35" s="23">
        <f t="shared" si="2"/>
        <v>41223.14</v>
      </c>
      <c r="E35" s="23">
        <f t="shared" si="3"/>
        <v>3435.26</v>
      </c>
      <c r="F35" s="24">
        <f t="shared" si="4"/>
        <v>20.861899999999999</v>
      </c>
      <c r="G35" s="25">
        <f t="shared" si="5"/>
        <v>4.1723999999999997</v>
      </c>
      <c r="H35" s="25">
        <f t="shared" si="5"/>
        <v>5.4241000000000001</v>
      </c>
      <c r="I35" s="25">
        <f t="shared" si="5"/>
        <v>7.3017000000000003</v>
      </c>
      <c r="J35" s="25">
        <f t="shared" si="5"/>
        <v>10.430999999999999</v>
      </c>
      <c r="K35" s="25">
        <f t="shared" si="5"/>
        <v>11.682700000000001</v>
      </c>
      <c r="L35" s="26">
        <f t="shared" si="6"/>
        <v>180.69</v>
      </c>
      <c r="M35" s="25">
        <f t="shared" si="7"/>
        <v>1.0972999999999999</v>
      </c>
      <c r="N35" s="26">
        <f t="shared" si="8"/>
        <v>361.39</v>
      </c>
      <c r="O35" s="25">
        <f t="shared" si="9"/>
        <v>2.1947000000000001</v>
      </c>
      <c r="P35" s="26">
        <f t="shared" si="10"/>
        <v>542.08000000000004</v>
      </c>
      <c r="Q35" s="25">
        <f t="shared" si="11"/>
        <v>3.2919999999999998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K3 A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X45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25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x14ac:dyDescent="0.3">
      <c r="A6" s="49" t="s">
        <v>75</v>
      </c>
      <c r="B6" s="6">
        <v>13054.32</v>
      </c>
      <c r="C6" s="23">
        <f t="shared" ref="C6:C33" si="0">ROUND($B6/12,2)</f>
        <v>1087.8599999999999</v>
      </c>
      <c r="D6" s="23">
        <f>ROUND($B6*$M$1/100,2)</f>
        <v>28823.94</v>
      </c>
      <c r="E6" s="23">
        <f>ROUND(($B6*$M$1/100)/12,2)</f>
        <v>2401.9899999999998</v>
      </c>
      <c r="F6" s="24">
        <f>ROUND(($B6*$M$1/100)/1976,4)</f>
        <v>14.587</v>
      </c>
      <c r="G6" s="25">
        <f>ROUND($F6*G$4,4)</f>
        <v>2.9174000000000002</v>
      </c>
      <c r="H6" s="25">
        <f t="shared" ref="H6:K21" si="1">ROUND($F6*H$4,4)</f>
        <v>3.7926000000000002</v>
      </c>
      <c r="I6" s="25">
        <f t="shared" si="1"/>
        <v>5.1055000000000001</v>
      </c>
      <c r="J6" s="25">
        <f t="shared" si="1"/>
        <v>7.2934999999999999</v>
      </c>
      <c r="K6" s="25">
        <f t="shared" si="1"/>
        <v>8.1686999999999994</v>
      </c>
      <c r="L6" s="26">
        <f>ROUND($E6*L$4,2)</f>
        <v>126.34</v>
      </c>
      <c r="M6" s="25">
        <f>ROUND($F6*L$4,4)</f>
        <v>0.76729999999999998</v>
      </c>
      <c r="N6" s="26">
        <f>ROUND($E6*N$4,2)</f>
        <v>252.69</v>
      </c>
      <c r="O6" s="25">
        <f>ROUND($F6*N$4,4)</f>
        <v>1.5346</v>
      </c>
      <c r="P6" s="26">
        <f>ROUND($E6*P$4,2)</f>
        <v>379.03</v>
      </c>
      <c r="Q6" s="25">
        <f>ROUND($F6*P$4,4)</f>
        <v>2.3018000000000001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14091.63</v>
      </c>
      <c r="C7" s="23">
        <f t="shared" si="0"/>
        <v>1174.3</v>
      </c>
      <c r="D7" s="23">
        <f t="shared" ref="D7:D33" si="2">ROUND($B7*$M$1/100,2)</f>
        <v>31114.32</v>
      </c>
      <c r="E7" s="23">
        <f t="shared" ref="E7:E33" si="3">ROUND(($B7*$M$1/100)/12,2)</f>
        <v>2592.86</v>
      </c>
      <c r="F7" s="24">
        <f t="shared" ref="F7:F33" si="4">ROUND(($B7*$M$1/100)/1976,4)</f>
        <v>15.7461</v>
      </c>
      <c r="G7" s="25">
        <f t="shared" ref="G7:K33" si="5">ROUND($F7*G$4,4)</f>
        <v>3.1492</v>
      </c>
      <c r="H7" s="25">
        <f t="shared" si="1"/>
        <v>4.0940000000000003</v>
      </c>
      <c r="I7" s="25">
        <f t="shared" si="1"/>
        <v>5.5110999999999999</v>
      </c>
      <c r="J7" s="25">
        <f t="shared" si="1"/>
        <v>7.8731</v>
      </c>
      <c r="K7" s="25">
        <f t="shared" si="1"/>
        <v>8.8178000000000001</v>
      </c>
      <c r="L7" s="26">
        <f t="shared" ref="L7:L33" si="6">ROUND($E7*L$4,2)</f>
        <v>136.38</v>
      </c>
      <c r="M7" s="25">
        <f t="shared" ref="M7:M33" si="7">ROUND($F7*L$4,4)</f>
        <v>0.82820000000000005</v>
      </c>
      <c r="N7" s="26">
        <f t="shared" ref="N7:N33" si="8">ROUND($E7*N$4,2)</f>
        <v>272.77</v>
      </c>
      <c r="O7" s="25">
        <f t="shared" ref="O7:O33" si="9">ROUND($F7*N$4,4)</f>
        <v>1.6565000000000001</v>
      </c>
      <c r="P7" s="26">
        <f t="shared" ref="P7:P33" si="10">ROUND($E7*P$4,2)</f>
        <v>409.15</v>
      </c>
      <c r="Q7" s="25">
        <f t="shared" ref="Q7:Q33" si="11">ROUND($F7*P$4,4)</f>
        <v>2.4847000000000001</v>
      </c>
      <c r="R7" s="26">
        <f t="shared" ref="R7:R33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3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14162.13</v>
      </c>
      <c r="C8" s="23">
        <f t="shared" si="0"/>
        <v>1180.18</v>
      </c>
      <c r="D8" s="23">
        <f t="shared" si="2"/>
        <v>31269.98</v>
      </c>
      <c r="E8" s="23">
        <f t="shared" si="3"/>
        <v>2605.83</v>
      </c>
      <c r="F8" s="24">
        <f t="shared" si="4"/>
        <v>15.8249</v>
      </c>
      <c r="G8" s="25">
        <f t="shared" si="5"/>
        <v>3.165</v>
      </c>
      <c r="H8" s="25">
        <f t="shared" si="1"/>
        <v>4.1144999999999996</v>
      </c>
      <c r="I8" s="25">
        <f t="shared" si="1"/>
        <v>5.5387000000000004</v>
      </c>
      <c r="J8" s="25">
        <f t="shared" si="1"/>
        <v>7.9124999999999996</v>
      </c>
      <c r="K8" s="25">
        <f t="shared" si="1"/>
        <v>8.8619000000000003</v>
      </c>
      <c r="L8" s="26">
        <f t="shared" si="6"/>
        <v>137.07</v>
      </c>
      <c r="M8" s="25">
        <f t="shared" si="7"/>
        <v>0.83240000000000003</v>
      </c>
      <c r="N8" s="26">
        <f t="shared" si="8"/>
        <v>274.13</v>
      </c>
      <c r="O8" s="25">
        <f t="shared" si="9"/>
        <v>1.6648000000000001</v>
      </c>
      <c r="P8" s="26">
        <f t="shared" si="10"/>
        <v>411.2</v>
      </c>
      <c r="Q8" s="25">
        <f t="shared" si="11"/>
        <v>2.4971999999999999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14232.63</v>
      </c>
      <c r="C9" s="23">
        <f t="shared" si="0"/>
        <v>1186.05</v>
      </c>
      <c r="D9" s="23">
        <f t="shared" si="2"/>
        <v>31425.65</v>
      </c>
      <c r="E9" s="23">
        <f t="shared" si="3"/>
        <v>2618.8000000000002</v>
      </c>
      <c r="F9" s="24">
        <f t="shared" si="4"/>
        <v>15.903700000000001</v>
      </c>
      <c r="G9" s="25">
        <f t="shared" si="5"/>
        <v>3.1806999999999999</v>
      </c>
      <c r="H9" s="25">
        <f t="shared" si="1"/>
        <v>4.1349999999999998</v>
      </c>
      <c r="I9" s="25">
        <f t="shared" si="1"/>
        <v>5.5663</v>
      </c>
      <c r="J9" s="25">
        <f t="shared" si="1"/>
        <v>7.9519000000000002</v>
      </c>
      <c r="K9" s="25">
        <f t="shared" si="1"/>
        <v>8.9061000000000003</v>
      </c>
      <c r="L9" s="26">
        <f t="shared" si="6"/>
        <v>137.75</v>
      </c>
      <c r="M9" s="25">
        <f t="shared" si="7"/>
        <v>0.83650000000000002</v>
      </c>
      <c r="N9" s="26">
        <f t="shared" si="8"/>
        <v>275.5</v>
      </c>
      <c r="O9" s="25">
        <f t="shared" si="9"/>
        <v>1.6731</v>
      </c>
      <c r="P9" s="26">
        <f t="shared" si="10"/>
        <v>413.25</v>
      </c>
      <c r="Q9" s="25">
        <f t="shared" si="11"/>
        <v>2.5095999999999998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14303.13</v>
      </c>
      <c r="C10" s="23">
        <f t="shared" si="0"/>
        <v>1191.93</v>
      </c>
      <c r="D10" s="23">
        <f t="shared" si="2"/>
        <v>31581.31</v>
      </c>
      <c r="E10" s="23">
        <f t="shared" si="3"/>
        <v>2631.78</v>
      </c>
      <c r="F10" s="24">
        <f t="shared" si="4"/>
        <v>15.9824</v>
      </c>
      <c r="G10" s="25">
        <f t="shared" si="5"/>
        <v>3.1964999999999999</v>
      </c>
      <c r="H10" s="25">
        <f t="shared" si="1"/>
        <v>4.1554000000000002</v>
      </c>
      <c r="I10" s="25">
        <f t="shared" si="1"/>
        <v>5.5937999999999999</v>
      </c>
      <c r="J10" s="25">
        <f t="shared" si="1"/>
        <v>7.9912000000000001</v>
      </c>
      <c r="K10" s="25">
        <f t="shared" si="1"/>
        <v>8.9501000000000008</v>
      </c>
      <c r="L10" s="26">
        <f t="shared" si="6"/>
        <v>138.43</v>
      </c>
      <c r="M10" s="25">
        <f t="shared" si="7"/>
        <v>0.8407</v>
      </c>
      <c r="N10" s="26">
        <f t="shared" si="8"/>
        <v>276.86</v>
      </c>
      <c r="O10" s="25">
        <f t="shared" si="9"/>
        <v>1.6813</v>
      </c>
      <c r="P10" s="26">
        <f t="shared" si="10"/>
        <v>415.29</v>
      </c>
      <c r="Q10" s="25">
        <f t="shared" si="11"/>
        <v>2.5219999999999998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14373.64</v>
      </c>
      <c r="C11" s="23">
        <f t="shared" si="0"/>
        <v>1197.8</v>
      </c>
      <c r="D11" s="23">
        <f t="shared" si="2"/>
        <v>31737</v>
      </c>
      <c r="E11" s="23">
        <f t="shared" si="3"/>
        <v>2644.75</v>
      </c>
      <c r="F11" s="24">
        <f t="shared" si="4"/>
        <v>16.061199999999999</v>
      </c>
      <c r="G11" s="25">
        <f t="shared" si="5"/>
        <v>3.2122000000000002</v>
      </c>
      <c r="H11" s="25">
        <f t="shared" si="1"/>
        <v>4.1759000000000004</v>
      </c>
      <c r="I11" s="25">
        <f t="shared" si="1"/>
        <v>5.6214000000000004</v>
      </c>
      <c r="J11" s="25">
        <f t="shared" si="1"/>
        <v>8.0305999999999997</v>
      </c>
      <c r="K11" s="25">
        <f t="shared" si="1"/>
        <v>8.9943000000000008</v>
      </c>
      <c r="L11" s="26">
        <f t="shared" si="6"/>
        <v>139.11000000000001</v>
      </c>
      <c r="M11" s="25">
        <f t="shared" si="7"/>
        <v>0.8448</v>
      </c>
      <c r="N11" s="26">
        <f t="shared" si="8"/>
        <v>278.23</v>
      </c>
      <c r="O11" s="25">
        <f t="shared" si="9"/>
        <v>1.6896</v>
      </c>
      <c r="P11" s="26">
        <f t="shared" si="10"/>
        <v>417.34</v>
      </c>
      <c r="Q11" s="25">
        <f t="shared" si="11"/>
        <v>2.5345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14444.16</v>
      </c>
      <c r="C12" s="23">
        <f t="shared" si="0"/>
        <v>1203.68</v>
      </c>
      <c r="D12" s="23">
        <f t="shared" si="2"/>
        <v>31892.71</v>
      </c>
      <c r="E12" s="23">
        <f t="shared" si="3"/>
        <v>2657.73</v>
      </c>
      <c r="F12" s="24">
        <f t="shared" si="4"/>
        <v>16.14</v>
      </c>
      <c r="G12" s="25">
        <f t="shared" si="5"/>
        <v>3.2280000000000002</v>
      </c>
      <c r="H12" s="25">
        <f t="shared" si="1"/>
        <v>4.1963999999999997</v>
      </c>
      <c r="I12" s="25">
        <f t="shared" si="1"/>
        <v>5.649</v>
      </c>
      <c r="J12" s="25">
        <f t="shared" si="1"/>
        <v>8.07</v>
      </c>
      <c r="K12" s="25">
        <f t="shared" si="1"/>
        <v>9.0383999999999993</v>
      </c>
      <c r="L12" s="26">
        <f t="shared" si="6"/>
        <v>139.80000000000001</v>
      </c>
      <c r="M12" s="25">
        <f t="shared" si="7"/>
        <v>0.84899999999999998</v>
      </c>
      <c r="N12" s="26">
        <f t="shared" si="8"/>
        <v>279.58999999999997</v>
      </c>
      <c r="O12" s="25">
        <f t="shared" si="9"/>
        <v>1.6979</v>
      </c>
      <c r="P12" s="26">
        <f t="shared" si="10"/>
        <v>419.39</v>
      </c>
      <c r="Q12" s="25">
        <f t="shared" si="11"/>
        <v>2.5468999999999999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14514.66</v>
      </c>
      <c r="C13" s="23">
        <f t="shared" si="0"/>
        <v>1209.56</v>
      </c>
      <c r="D13" s="23">
        <f t="shared" si="2"/>
        <v>32048.37</v>
      </c>
      <c r="E13" s="23">
        <f t="shared" si="3"/>
        <v>2670.7</v>
      </c>
      <c r="F13" s="24">
        <f t="shared" si="4"/>
        <v>16.218800000000002</v>
      </c>
      <c r="G13" s="25">
        <f t="shared" si="5"/>
        <v>3.2437999999999998</v>
      </c>
      <c r="H13" s="25">
        <f t="shared" si="1"/>
        <v>4.2168999999999999</v>
      </c>
      <c r="I13" s="25">
        <f t="shared" si="1"/>
        <v>5.6765999999999996</v>
      </c>
      <c r="J13" s="25">
        <f t="shared" si="1"/>
        <v>8.1094000000000008</v>
      </c>
      <c r="K13" s="25">
        <f t="shared" si="1"/>
        <v>9.0824999999999996</v>
      </c>
      <c r="L13" s="26">
        <f t="shared" si="6"/>
        <v>140.47999999999999</v>
      </c>
      <c r="M13" s="25">
        <f t="shared" si="7"/>
        <v>0.85309999999999997</v>
      </c>
      <c r="N13" s="26">
        <f t="shared" si="8"/>
        <v>280.95999999999998</v>
      </c>
      <c r="O13" s="25">
        <f t="shared" si="9"/>
        <v>1.7061999999999999</v>
      </c>
      <c r="P13" s="26">
        <f t="shared" si="10"/>
        <v>421.44</v>
      </c>
      <c r="Q13" s="25">
        <f t="shared" si="11"/>
        <v>2.5592999999999999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14585.16</v>
      </c>
      <c r="C14" s="23">
        <f t="shared" si="0"/>
        <v>1215.43</v>
      </c>
      <c r="D14" s="23">
        <f t="shared" si="2"/>
        <v>32204.03</v>
      </c>
      <c r="E14" s="23">
        <f t="shared" si="3"/>
        <v>2683.67</v>
      </c>
      <c r="F14" s="24">
        <f t="shared" si="4"/>
        <v>16.297599999999999</v>
      </c>
      <c r="G14" s="25">
        <f t="shared" si="5"/>
        <v>3.2595000000000001</v>
      </c>
      <c r="H14" s="25">
        <f t="shared" si="1"/>
        <v>4.2374000000000001</v>
      </c>
      <c r="I14" s="25">
        <f t="shared" si="1"/>
        <v>5.7042000000000002</v>
      </c>
      <c r="J14" s="25">
        <f t="shared" si="1"/>
        <v>8.1487999999999996</v>
      </c>
      <c r="K14" s="25">
        <f t="shared" si="1"/>
        <v>9.1266999999999996</v>
      </c>
      <c r="L14" s="26">
        <f t="shared" si="6"/>
        <v>141.16</v>
      </c>
      <c r="M14" s="25">
        <f t="shared" si="7"/>
        <v>0.85729999999999995</v>
      </c>
      <c r="N14" s="26">
        <f t="shared" si="8"/>
        <v>282.32</v>
      </c>
      <c r="O14" s="25">
        <f t="shared" si="9"/>
        <v>1.7144999999999999</v>
      </c>
      <c r="P14" s="26">
        <f t="shared" si="10"/>
        <v>423.48</v>
      </c>
      <c r="Q14" s="25">
        <f t="shared" si="11"/>
        <v>2.5718000000000001</v>
      </c>
      <c r="R14" s="26">
        <f t="shared" si="12"/>
        <v>132.46</v>
      </c>
      <c r="S14" s="26">
        <f t="shared" si="13"/>
        <v>66.23</v>
      </c>
    </row>
    <row r="15" spans="1:19" s="10" customFormat="1" x14ac:dyDescent="0.3">
      <c r="A15" s="40">
        <v>9</v>
      </c>
      <c r="B15" s="6">
        <v>14655.66</v>
      </c>
      <c r="C15" s="23">
        <f t="shared" si="0"/>
        <v>1221.31</v>
      </c>
      <c r="D15" s="23">
        <f t="shared" si="2"/>
        <v>32359.7</v>
      </c>
      <c r="E15" s="23">
        <f t="shared" si="3"/>
        <v>2696.64</v>
      </c>
      <c r="F15" s="24">
        <f t="shared" si="4"/>
        <v>16.3764</v>
      </c>
      <c r="G15" s="25">
        <f t="shared" si="5"/>
        <v>3.2753000000000001</v>
      </c>
      <c r="H15" s="25">
        <f t="shared" si="1"/>
        <v>4.2579000000000002</v>
      </c>
      <c r="I15" s="25">
        <f t="shared" si="1"/>
        <v>5.7317</v>
      </c>
      <c r="J15" s="25">
        <f t="shared" si="1"/>
        <v>8.1882000000000001</v>
      </c>
      <c r="K15" s="25">
        <f t="shared" si="1"/>
        <v>9.1707999999999998</v>
      </c>
      <c r="L15" s="26">
        <f t="shared" si="6"/>
        <v>141.84</v>
      </c>
      <c r="M15" s="25">
        <f t="shared" si="7"/>
        <v>0.86140000000000005</v>
      </c>
      <c r="N15" s="26">
        <f t="shared" si="8"/>
        <v>283.69</v>
      </c>
      <c r="O15" s="25">
        <f t="shared" si="9"/>
        <v>1.7228000000000001</v>
      </c>
      <c r="P15" s="26">
        <f t="shared" si="10"/>
        <v>425.53</v>
      </c>
      <c r="Q15" s="25">
        <f t="shared" si="11"/>
        <v>2.5842000000000001</v>
      </c>
      <c r="R15" s="26">
        <f t="shared" si="12"/>
        <v>132.46</v>
      </c>
      <c r="S15" s="26">
        <f t="shared" si="13"/>
        <v>66.23</v>
      </c>
    </row>
    <row r="16" spans="1:19" s="10" customFormat="1" x14ac:dyDescent="0.3">
      <c r="A16" s="40">
        <v>10</v>
      </c>
      <c r="B16" s="6">
        <v>15092.6</v>
      </c>
      <c r="C16" s="23">
        <f t="shared" si="0"/>
        <v>1257.72</v>
      </c>
      <c r="D16" s="23">
        <f t="shared" si="2"/>
        <v>33324.46</v>
      </c>
      <c r="E16" s="23">
        <f t="shared" si="3"/>
        <v>2777.04</v>
      </c>
      <c r="F16" s="24">
        <f t="shared" si="4"/>
        <v>16.864599999999999</v>
      </c>
      <c r="G16" s="25">
        <f t="shared" si="5"/>
        <v>3.3729</v>
      </c>
      <c r="H16" s="25">
        <f t="shared" si="1"/>
        <v>4.3848000000000003</v>
      </c>
      <c r="I16" s="25">
        <f t="shared" si="1"/>
        <v>5.9025999999999996</v>
      </c>
      <c r="J16" s="25">
        <f t="shared" si="1"/>
        <v>8.4322999999999997</v>
      </c>
      <c r="K16" s="25">
        <f t="shared" si="1"/>
        <v>9.4442000000000004</v>
      </c>
      <c r="L16" s="26">
        <f t="shared" si="6"/>
        <v>146.07</v>
      </c>
      <c r="M16" s="25">
        <f t="shared" si="7"/>
        <v>0.8871</v>
      </c>
      <c r="N16" s="26">
        <f t="shared" si="8"/>
        <v>292.14</v>
      </c>
      <c r="O16" s="25">
        <f t="shared" si="9"/>
        <v>1.7742</v>
      </c>
      <c r="P16" s="26">
        <f t="shared" si="10"/>
        <v>438.22</v>
      </c>
      <c r="Q16" s="25">
        <f t="shared" si="11"/>
        <v>2.6612</v>
      </c>
      <c r="R16" s="26">
        <f t="shared" si="12"/>
        <v>132.46</v>
      </c>
      <c r="S16" s="26">
        <f t="shared" si="13"/>
        <v>66.23</v>
      </c>
    </row>
    <row r="17" spans="1:19" s="10" customFormat="1" x14ac:dyDescent="0.3">
      <c r="A17" s="40">
        <v>11</v>
      </c>
      <c r="B17" s="6">
        <v>15163.1</v>
      </c>
      <c r="C17" s="23">
        <f t="shared" si="0"/>
        <v>1263.5899999999999</v>
      </c>
      <c r="D17" s="23">
        <f t="shared" si="2"/>
        <v>33480.120000000003</v>
      </c>
      <c r="E17" s="23">
        <f t="shared" si="3"/>
        <v>2790.01</v>
      </c>
      <c r="F17" s="24">
        <f t="shared" si="4"/>
        <v>16.9434</v>
      </c>
      <c r="G17" s="25">
        <f t="shared" si="5"/>
        <v>3.3887</v>
      </c>
      <c r="H17" s="25">
        <f t="shared" si="1"/>
        <v>4.4053000000000004</v>
      </c>
      <c r="I17" s="25">
        <f t="shared" si="1"/>
        <v>5.9302000000000001</v>
      </c>
      <c r="J17" s="25">
        <f t="shared" si="1"/>
        <v>8.4717000000000002</v>
      </c>
      <c r="K17" s="25">
        <f t="shared" si="1"/>
        <v>9.4883000000000006</v>
      </c>
      <c r="L17" s="26">
        <f t="shared" si="6"/>
        <v>146.75</v>
      </c>
      <c r="M17" s="25">
        <f t="shared" si="7"/>
        <v>0.89119999999999999</v>
      </c>
      <c r="N17" s="26">
        <f t="shared" si="8"/>
        <v>293.51</v>
      </c>
      <c r="O17" s="25">
        <f t="shared" si="9"/>
        <v>1.7824</v>
      </c>
      <c r="P17" s="26">
        <f t="shared" si="10"/>
        <v>440.26</v>
      </c>
      <c r="Q17" s="25">
        <f t="shared" si="11"/>
        <v>2.6737000000000002</v>
      </c>
      <c r="R17" s="26">
        <f t="shared" si="12"/>
        <v>132.46</v>
      </c>
      <c r="S17" s="26">
        <f t="shared" si="13"/>
        <v>66.23</v>
      </c>
    </row>
    <row r="18" spans="1:19" s="10" customFormat="1" x14ac:dyDescent="0.3">
      <c r="A18" s="40">
        <v>12</v>
      </c>
      <c r="B18" s="6">
        <v>15233.6</v>
      </c>
      <c r="C18" s="23">
        <f t="shared" si="0"/>
        <v>1269.47</v>
      </c>
      <c r="D18" s="23">
        <f t="shared" si="2"/>
        <v>33635.79</v>
      </c>
      <c r="E18" s="23">
        <f t="shared" si="3"/>
        <v>2802.98</v>
      </c>
      <c r="F18" s="24">
        <f t="shared" si="4"/>
        <v>17.022200000000002</v>
      </c>
      <c r="G18" s="25">
        <f t="shared" si="5"/>
        <v>3.4043999999999999</v>
      </c>
      <c r="H18" s="25">
        <f t="shared" si="1"/>
        <v>4.4257999999999997</v>
      </c>
      <c r="I18" s="25">
        <f t="shared" si="1"/>
        <v>5.9577999999999998</v>
      </c>
      <c r="J18" s="25">
        <f t="shared" si="1"/>
        <v>8.5111000000000008</v>
      </c>
      <c r="K18" s="25">
        <f t="shared" si="1"/>
        <v>9.5324000000000009</v>
      </c>
      <c r="L18" s="26">
        <f t="shared" si="6"/>
        <v>147.44</v>
      </c>
      <c r="M18" s="25">
        <f t="shared" si="7"/>
        <v>0.89539999999999997</v>
      </c>
      <c r="N18" s="26">
        <f t="shared" si="8"/>
        <v>294.87</v>
      </c>
      <c r="O18" s="25">
        <f t="shared" si="9"/>
        <v>1.7907</v>
      </c>
      <c r="P18" s="26">
        <f t="shared" si="10"/>
        <v>442.31</v>
      </c>
      <c r="Q18" s="25">
        <f t="shared" si="11"/>
        <v>2.6861000000000002</v>
      </c>
      <c r="R18" s="26">
        <f t="shared" si="12"/>
        <v>132.46</v>
      </c>
      <c r="S18" s="26">
        <f t="shared" si="13"/>
        <v>66.23</v>
      </c>
    </row>
    <row r="19" spans="1:19" s="10" customFormat="1" x14ac:dyDescent="0.3">
      <c r="A19" s="40">
        <v>13</v>
      </c>
      <c r="B19" s="6">
        <v>15304.1</v>
      </c>
      <c r="C19" s="23">
        <f t="shared" si="0"/>
        <v>1275.3399999999999</v>
      </c>
      <c r="D19" s="23">
        <f t="shared" si="2"/>
        <v>33791.449999999997</v>
      </c>
      <c r="E19" s="23">
        <f t="shared" si="3"/>
        <v>2815.95</v>
      </c>
      <c r="F19" s="24">
        <f t="shared" si="4"/>
        <v>17.100899999999999</v>
      </c>
      <c r="G19" s="25">
        <f t="shared" si="5"/>
        <v>3.4201999999999999</v>
      </c>
      <c r="H19" s="25">
        <f t="shared" si="1"/>
        <v>4.4462000000000002</v>
      </c>
      <c r="I19" s="25">
        <f t="shared" si="1"/>
        <v>5.9852999999999996</v>
      </c>
      <c r="J19" s="25">
        <f t="shared" si="1"/>
        <v>8.5504999999999995</v>
      </c>
      <c r="K19" s="25">
        <f t="shared" si="1"/>
        <v>9.5764999999999993</v>
      </c>
      <c r="L19" s="26">
        <f t="shared" si="6"/>
        <v>148.12</v>
      </c>
      <c r="M19" s="25">
        <f t="shared" si="7"/>
        <v>0.89949999999999997</v>
      </c>
      <c r="N19" s="26">
        <f t="shared" si="8"/>
        <v>296.24</v>
      </c>
      <c r="O19" s="25">
        <f t="shared" si="9"/>
        <v>1.7989999999999999</v>
      </c>
      <c r="P19" s="26">
        <f t="shared" si="10"/>
        <v>444.36</v>
      </c>
      <c r="Q19" s="25">
        <f t="shared" si="11"/>
        <v>2.6985000000000001</v>
      </c>
      <c r="R19" s="26">
        <f t="shared" si="12"/>
        <v>132.46</v>
      </c>
      <c r="S19" s="26">
        <f t="shared" si="13"/>
        <v>66.23</v>
      </c>
    </row>
    <row r="20" spans="1:19" s="10" customFormat="1" x14ac:dyDescent="0.3">
      <c r="A20" s="40">
        <v>14</v>
      </c>
      <c r="B20" s="6">
        <v>15374.6</v>
      </c>
      <c r="C20" s="23">
        <f t="shared" si="0"/>
        <v>1281.22</v>
      </c>
      <c r="D20" s="23">
        <f t="shared" si="2"/>
        <v>33947.120000000003</v>
      </c>
      <c r="E20" s="23">
        <f t="shared" si="3"/>
        <v>2828.93</v>
      </c>
      <c r="F20" s="24">
        <f t="shared" si="4"/>
        <v>17.1797</v>
      </c>
      <c r="G20" s="25">
        <f t="shared" si="5"/>
        <v>3.4359000000000002</v>
      </c>
      <c r="H20" s="25">
        <f t="shared" si="1"/>
        <v>4.4667000000000003</v>
      </c>
      <c r="I20" s="25">
        <f t="shared" si="1"/>
        <v>6.0129000000000001</v>
      </c>
      <c r="J20" s="25">
        <f t="shared" si="1"/>
        <v>8.5899000000000001</v>
      </c>
      <c r="K20" s="25">
        <f t="shared" si="1"/>
        <v>9.6205999999999996</v>
      </c>
      <c r="L20" s="26">
        <f t="shared" si="6"/>
        <v>148.80000000000001</v>
      </c>
      <c r="M20" s="25">
        <f t="shared" si="7"/>
        <v>0.90369999999999995</v>
      </c>
      <c r="N20" s="26">
        <f t="shared" si="8"/>
        <v>297.60000000000002</v>
      </c>
      <c r="O20" s="25">
        <f t="shared" si="9"/>
        <v>1.8072999999999999</v>
      </c>
      <c r="P20" s="26">
        <f t="shared" si="10"/>
        <v>446.41</v>
      </c>
      <c r="Q20" s="25">
        <f t="shared" si="11"/>
        <v>2.7109999999999999</v>
      </c>
      <c r="R20" s="26">
        <f t="shared" si="12"/>
        <v>132.46</v>
      </c>
      <c r="S20" s="26">
        <f t="shared" si="13"/>
        <v>66.23</v>
      </c>
    </row>
    <row r="21" spans="1:19" s="10" customFormat="1" x14ac:dyDescent="0.3">
      <c r="A21" s="40">
        <v>15</v>
      </c>
      <c r="B21" s="6">
        <v>15445.11</v>
      </c>
      <c r="C21" s="23">
        <f t="shared" si="0"/>
        <v>1287.0899999999999</v>
      </c>
      <c r="D21" s="23">
        <f t="shared" si="2"/>
        <v>34102.800000000003</v>
      </c>
      <c r="E21" s="23">
        <f t="shared" si="3"/>
        <v>2841.9</v>
      </c>
      <c r="F21" s="24">
        <f t="shared" si="4"/>
        <v>17.258500000000002</v>
      </c>
      <c r="G21" s="25">
        <f t="shared" si="5"/>
        <v>3.4517000000000002</v>
      </c>
      <c r="H21" s="25">
        <f t="shared" si="1"/>
        <v>4.4871999999999996</v>
      </c>
      <c r="I21" s="25">
        <f t="shared" si="1"/>
        <v>6.0404999999999998</v>
      </c>
      <c r="J21" s="25">
        <f t="shared" si="1"/>
        <v>8.6293000000000006</v>
      </c>
      <c r="K21" s="25">
        <f t="shared" si="1"/>
        <v>9.6647999999999996</v>
      </c>
      <c r="L21" s="26">
        <f t="shared" si="6"/>
        <v>149.47999999999999</v>
      </c>
      <c r="M21" s="25">
        <f t="shared" si="7"/>
        <v>0.90780000000000005</v>
      </c>
      <c r="N21" s="26">
        <f t="shared" si="8"/>
        <v>298.97000000000003</v>
      </c>
      <c r="O21" s="25">
        <f t="shared" si="9"/>
        <v>1.8156000000000001</v>
      </c>
      <c r="P21" s="26">
        <f t="shared" si="10"/>
        <v>448.45</v>
      </c>
      <c r="Q21" s="25">
        <f t="shared" si="11"/>
        <v>2.7233999999999998</v>
      </c>
      <c r="R21" s="26">
        <f t="shared" si="12"/>
        <v>132.46</v>
      </c>
      <c r="S21" s="26">
        <f t="shared" si="13"/>
        <v>66.23</v>
      </c>
    </row>
    <row r="22" spans="1:19" s="10" customFormat="1" x14ac:dyDescent="0.3">
      <c r="A22" s="40">
        <v>16</v>
      </c>
      <c r="B22" s="6">
        <v>15515.63</v>
      </c>
      <c r="C22" s="23">
        <f t="shared" si="0"/>
        <v>1292.97</v>
      </c>
      <c r="D22" s="23">
        <f t="shared" si="2"/>
        <v>34258.51</v>
      </c>
      <c r="E22" s="23">
        <f t="shared" si="3"/>
        <v>2854.88</v>
      </c>
      <c r="F22" s="24">
        <f t="shared" si="4"/>
        <v>17.337299999999999</v>
      </c>
      <c r="G22" s="25">
        <f t="shared" si="5"/>
        <v>3.4674999999999998</v>
      </c>
      <c r="H22" s="25">
        <f t="shared" si="5"/>
        <v>4.5076999999999998</v>
      </c>
      <c r="I22" s="25">
        <f t="shared" si="5"/>
        <v>6.0681000000000003</v>
      </c>
      <c r="J22" s="25">
        <f t="shared" si="5"/>
        <v>8.6686999999999994</v>
      </c>
      <c r="K22" s="25">
        <f t="shared" si="5"/>
        <v>9.7088999999999999</v>
      </c>
      <c r="L22" s="26">
        <f t="shared" si="6"/>
        <v>150.16999999999999</v>
      </c>
      <c r="M22" s="25">
        <f t="shared" si="7"/>
        <v>0.91190000000000004</v>
      </c>
      <c r="N22" s="26">
        <f t="shared" si="8"/>
        <v>300.33</v>
      </c>
      <c r="O22" s="25">
        <f t="shared" si="9"/>
        <v>1.8239000000000001</v>
      </c>
      <c r="P22" s="26">
        <f t="shared" si="10"/>
        <v>450.5</v>
      </c>
      <c r="Q22" s="25">
        <f t="shared" si="11"/>
        <v>2.7357999999999998</v>
      </c>
      <c r="R22" s="26">
        <f t="shared" si="12"/>
        <v>132.46</v>
      </c>
      <c r="S22" s="26">
        <f t="shared" si="13"/>
        <v>66.23</v>
      </c>
    </row>
    <row r="23" spans="1:19" s="10" customFormat="1" x14ac:dyDescent="0.3">
      <c r="A23" s="40">
        <v>17</v>
      </c>
      <c r="B23" s="6">
        <v>15586.13</v>
      </c>
      <c r="C23" s="23">
        <f t="shared" si="0"/>
        <v>1298.8399999999999</v>
      </c>
      <c r="D23" s="23">
        <f t="shared" si="2"/>
        <v>34414.18</v>
      </c>
      <c r="E23" s="23">
        <f t="shared" si="3"/>
        <v>2867.85</v>
      </c>
      <c r="F23" s="24">
        <f t="shared" si="4"/>
        <v>17.4161</v>
      </c>
      <c r="G23" s="25">
        <f t="shared" si="5"/>
        <v>3.4832000000000001</v>
      </c>
      <c r="H23" s="25">
        <f t="shared" si="5"/>
        <v>4.5282</v>
      </c>
      <c r="I23" s="25">
        <f t="shared" si="5"/>
        <v>6.0956000000000001</v>
      </c>
      <c r="J23" s="25">
        <f t="shared" si="5"/>
        <v>8.7081</v>
      </c>
      <c r="K23" s="25">
        <f t="shared" si="5"/>
        <v>9.7530000000000001</v>
      </c>
      <c r="L23" s="26">
        <f t="shared" si="6"/>
        <v>150.85</v>
      </c>
      <c r="M23" s="25">
        <f t="shared" si="7"/>
        <v>0.91610000000000003</v>
      </c>
      <c r="N23" s="26">
        <f t="shared" si="8"/>
        <v>301.7</v>
      </c>
      <c r="O23" s="25">
        <f t="shared" si="9"/>
        <v>1.8322000000000001</v>
      </c>
      <c r="P23" s="26">
        <f t="shared" si="10"/>
        <v>452.55</v>
      </c>
      <c r="Q23" s="25">
        <f t="shared" si="11"/>
        <v>2.7483</v>
      </c>
      <c r="R23" s="26">
        <f t="shared" si="12"/>
        <v>132.46</v>
      </c>
      <c r="S23" s="26">
        <f t="shared" si="13"/>
        <v>66.23</v>
      </c>
    </row>
    <row r="24" spans="1:19" s="10" customFormat="1" x14ac:dyDescent="0.3">
      <c r="A24" s="40">
        <v>18</v>
      </c>
      <c r="B24" s="6">
        <v>15656.63</v>
      </c>
      <c r="C24" s="23">
        <f t="shared" si="0"/>
        <v>1304.72</v>
      </c>
      <c r="D24" s="23">
        <f t="shared" si="2"/>
        <v>34569.839999999997</v>
      </c>
      <c r="E24" s="23">
        <f t="shared" si="3"/>
        <v>2880.82</v>
      </c>
      <c r="F24" s="24">
        <f t="shared" si="4"/>
        <v>17.494900000000001</v>
      </c>
      <c r="G24" s="25">
        <f t="shared" si="5"/>
        <v>3.4990000000000001</v>
      </c>
      <c r="H24" s="25">
        <f t="shared" si="5"/>
        <v>4.5487000000000002</v>
      </c>
      <c r="I24" s="25">
        <f t="shared" si="5"/>
        <v>6.1231999999999998</v>
      </c>
      <c r="J24" s="25">
        <f t="shared" si="5"/>
        <v>8.7475000000000005</v>
      </c>
      <c r="K24" s="25">
        <f t="shared" si="5"/>
        <v>9.7971000000000004</v>
      </c>
      <c r="L24" s="26">
        <f t="shared" si="6"/>
        <v>151.53</v>
      </c>
      <c r="M24" s="25">
        <f t="shared" si="7"/>
        <v>0.92020000000000002</v>
      </c>
      <c r="N24" s="26">
        <f t="shared" si="8"/>
        <v>303.06</v>
      </c>
      <c r="O24" s="25">
        <f t="shared" si="9"/>
        <v>1.8405</v>
      </c>
      <c r="P24" s="26">
        <f t="shared" si="10"/>
        <v>454.59</v>
      </c>
      <c r="Q24" s="25">
        <f t="shared" si="11"/>
        <v>2.7606999999999999</v>
      </c>
      <c r="R24" s="26">
        <f t="shared" si="12"/>
        <v>132.46</v>
      </c>
      <c r="S24" s="26">
        <f t="shared" si="13"/>
        <v>66.23</v>
      </c>
    </row>
    <row r="25" spans="1:19" s="10" customFormat="1" x14ac:dyDescent="0.3">
      <c r="A25" s="40">
        <v>19</v>
      </c>
      <c r="B25" s="6">
        <v>15727.13</v>
      </c>
      <c r="C25" s="23">
        <f t="shared" si="0"/>
        <v>1310.5899999999999</v>
      </c>
      <c r="D25" s="23">
        <f t="shared" si="2"/>
        <v>34725.5</v>
      </c>
      <c r="E25" s="23">
        <f t="shared" si="3"/>
        <v>2893.79</v>
      </c>
      <c r="F25" s="24">
        <f t="shared" si="4"/>
        <v>17.573599999999999</v>
      </c>
      <c r="G25" s="25">
        <f t="shared" si="5"/>
        <v>3.5146999999999999</v>
      </c>
      <c r="H25" s="25">
        <f t="shared" si="5"/>
        <v>4.5690999999999997</v>
      </c>
      <c r="I25" s="25">
        <f t="shared" si="5"/>
        <v>6.1508000000000003</v>
      </c>
      <c r="J25" s="25">
        <f t="shared" si="5"/>
        <v>8.7867999999999995</v>
      </c>
      <c r="K25" s="25">
        <f t="shared" si="5"/>
        <v>9.8412000000000006</v>
      </c>
      <c r="L25" s="26">
        <f t="shared" si="6"/>
        <v>152.21</v>
      </c>
      <c r="M25" s="25">
        <f t="shared" si="7"/>
        <v>0.9244</v>
      </c>
      <c r="N25" s="26">
        <f t="shared" si="8"/>
        <v>304.43</v>
      </c>
      <c r="O25" s="25">
        <f t="shared" si="9"/>
        <v>1.8487</v>
      </c>
      <c r="P25" s="26">
        <f t="shared" si="10"/>
        <v>456.64</v>
      </c>
      <c r="Q25" s="25">
        <f t="shared" si="11"/>
        <v>2.7730999999999999</v>
      </c>
      <c r="R25" s="26">
        <f t="shared" si="12"/>
        <v>132.46</v>
      </c>
      <c r="S25" s="26">
        <f t="shared" si="13"/>
        <v>66.23</v>
      </c>
    </row>
    <row r="26" spans="1:19" s="10" customFormat="1" x14ac:dyDescent="0.3">
      <c r="A26" s="40">
        <v>20</v>
      </c>
      <c r="B26" s="6">
        <v>15797.63</v>
      </c>
      <c r="C26" s="23">
        <f t="shared" si="0"/>
        <v>1316.47</v>
      </c>
      <c r="D26" s="23">
        <f t="shared" si="2"/>
        <v>34881.17</v>
      </c>
      <c r="E26" s="23">
        <f t="shared" si="3"/>
        <v>2906.76</v>
      </c>
      <c r="F26" s="24">
        <f t="shared" si="4"/>
        <v>17.6524</v>
      </c>
      <c r="G26" s="25">
        <f t="shared" si="5"/>
        <v>3.5305</v>
      </c>
      <c r="H26" s="25">
        <f t="shared" si="5"/>
        <v>4.5895999999999999</v>
      </c>
      <c r="I26" s="25">
        <f t="shared" si="5"/>
        <v>6.1783000000000001</v>
      </c>
      <c r="J26" s="25">
        <f t="shared" si="5"/>
        <v>8.8262</v>
      </c>
      <c r="K26" s="25">
        <f t="shared" si="5"/>
        <v>9.8853000000000009</v>
      </c>
      <c r="L26" s="26">
        <f t="shared" si="6"/>
        <v>152.9</v>
      </c>
      <c r="M26" s="25">
        <f t="shared" si="7"/>
        <v>0.92849999999999999</v>
      </c>
      <c r="N26" s="26">
        <f t="shared" si="8"/>
        <v>305.79000000000002</v>
      </c>
      <c r="O26" s="25">
        <f t="shared" si="9"/>
        <v>1.857</v>
      </c>
      <c r="P26" s="26">
        <f t="shared" si="10"/>
        <v>458.69</v>
      </c>
      <c r="Q26" s="25">
        <f t="shared" si="11"/>
        <v>2.7854999999999999</v>
      </c>
      <c r="R26" s="26">
        <f t="shared" si="12"/>
        <v>132.46</v>
      </c>
      <c r="S26" s="26">
        <f t="shared" si="13"/>
        <v>66.23</v>
      </c>
    </row>
    <row r="27" spans="1:19" s="10" customFormat="1" x14ac:dyDescent="0.3">
      <c r="A27" s="40">
        <v>21</v>
      </c>
      <c r="B27" s="6">
        <v>15868.14</v>
      </c>
      <c r="C27" s="23">
        <f t="shared" si="0"/>
        <v>1322.35</v>
      </c>
      <c r="D27" s="23">
        <f t="shared" si="2"/>
        <v>35036.85</v>
      </c>
      <c r="E27" s="23">
        <f t="shared" si="3"/>
        <v>2919.74</v>
      </c>
      <c r="F27" s="24">
        <f t="shared" si="4"/>
        <v>17.731200000000001</v>
      </c>
      <c r="G27" s="25">
        <f t="shared" si="5"/>
        <v>3.5461999999999998</v>
      </c>
      <c r="H27" s="25">
        <f t="shared" si="5"/>
        <v>4.6101000000000001</v>
      </c>
      <c r="I27" s="25">
        <f t="shared" si="5"/>
        <v>6.2058999999999997</v>
      </c>
      <c r="J27" s="25">
        <f t="shared" si="5"/>
        <v>8.8656000000000006</v>
      </c>
      <c r="K27" s="25">
        <f t="shared" si="5"/>
        <v>9.9295000000000009</v>
      </c>
      <c r="L27" s="26">
        <f t="shared" si="6"/>
        <v>153.58000000000001</v>
      </c>
      <c r="M27" s="25">
        <f t="shared" si="7"/>
        <v>0.93269999999999997</v>
      </c>
      <c r="N27" s="26">
        <f t="shared" si="8"/>
        <v>307.16000000000003</v>
      </c>
      <c r="O27" s="25">
        <f t="shared" si="9"/>
        <v>1.8653</v>
      </c>
      <c r="P27" s="26">
        <f t="shared" si="10"/>
        <v>460.73</v>
      </c>
      <c r="Q27" s="25">
        <f t="shared" si="11"/>
        <v>2.798</v>
      </c>
      <c r="R27" s="26">
        <f t="shared" si="12"/>
        <v>132.46</v>
      </c>
      <c r="S27" s="26">
        <f t="shared" si="13"/>
        <v>66.23</v>
      </c>
    </row>
    <row r="28" spans="1:19" s="10" customFormat="1" x14ac:dyDescent="0.3">
      <c r="A28" s="40">
        <v>22</v>
      </c>
      <c r="B28" s="6">
        <v>15938.64</v>
      </c>
      <c r="C28" s="23">
        <f t="shared" si="0"/>
        <v>1328.22</v>
      </c>
      <c r="D28" s="23">
        <f t="shared" si="2"/>
        <v>35192.519999999997</v>
      </c>
      <c r="E28" s="23">
        <f t="shared" si="3"/>
        <v>2932.71</v>
      </c>
      <c r="F28" s="24">
        <f t="shared" si="4"/>
        <v>17.809999999999999</v>
      </c>
      <c r="G28" s="25">
        <f t="shared" si="5"/>
        <v>3.5619999999999998</v>
      </c>
      <c r="H28" s="25">
        <f t="shared" si="5"/>
        <v>4.6306000000000003</v>
      </c>
      <c r="I28" s="25">
        <f t="shared" si="5"/>
        <v>6.2335000000000003</v>
      </c>
      <c r="J28" s="25">
        <f t="shared" si="5"/>
        <v>8.9049999999999994</v>
      </c>
      <c r="K28" s="25">
        <f t="shared" si="5"/>
        <v>9.9735999999999994</v>
      </c>
      <c r="L28" s="26">
        <f t="shared" si="6"/>
        <v>154.26</v>
      </c>
      <c r="M28" s="25">
        <f t="shared" si="7"/>
        <v>0.93679999999999997</v>
      </c>
      <c r="N28" s="26">
        <f t="shared" si="8"/>
        <v>308.52</v>
      </c>
      <c r="O28" s="25">
        <f t="shared" si="9"/>
        <v>1.8735999999999999</v>
      </c>
      <c r="P28" s="26">
        <f t="shared" si="10"/>
        <v>462.78</v>
      </c>
      <c r="Q28" s="25">
        <f t="shared" si="11"/>
        <v>2.8104</v>
      </c>
      <c r="R28" s="26">
        <f t="shared" si="12"/>
        <v>132.46</v>
      </c>
      <c r="S28" s="26">
        <f t="shared" si="13"/>
        <v>66.23</v>
      </c>
    </row>
    <row r="29" spans="1:19" s="10" customFormat="1" x14ac:dyDescent="0.3">
      <c r="A29" s="40">
        <v>23</v>
      </c>
      <c r="B29" s="6">
        <v>16009.16</v>
      </c>
      <c r="C29" s="23">
        <f t="shared" si="0"/>
        <v>1334.1</v>
      </c>
      <c r="D29" s="23">
        <f t="shared" si="2"/>
        <v>35348.230000000003</v>
      </c>
      <c r="E29" s="23">
        <f t="shared" si="3"/>
        <v>2945.69</v>
      </c>
      <c r="F29" s="24">
        <f t="shared" si="4"/>
        <v>17.8888</v>
      </c>
      <c r="G29" s="25">
        <f t="shared" si="5"/>
        <v>3.5777999999999999</v>
      </c>
      <c r="H29" s="25">
        <f t="shared" si="5"/>
        <v>4.6510999999999996</v>
      </c>
      <c r="I29" s="25">
        <f t="shared" si="5"/>
        <v>6.2610999999999999</v>
      </c>
      <c r="J29" s="25">
        <f t="shared" si="5"/>
        <v>8.9443999999999999</v>
      </c>
      <c r="K29" s="25">
        <f t="shared" si="5"/>
        <v>10.0177</v>
      </c>
      <c r="L29" s="26">
        <f t="shared" si="6"/>
        <v>154.94</v>
      </c>
      <c r="M29" s="25">
        <f t="shared" si="7"/>
        <v>0.94099999999999995</v>
      </c>
      <c r="N29" s="26">
        <f t="shared" si="8"/>
        <v>309.89</v>
      </c>
      <c r="O29" s="25">
        <f t="shared" si="9"/>
        <v>1.8818999999999999</v>
      </c>
      <c r="P29" s="26">
        <f t="shared" si="10"/>
        <v>464.83</v>
      </c>
      <c r="Q29" s="25">
        <f t="shared" si="11"/>
        <v>2.8229000000000002</v>
      </c>
      <c r="R29" s="26">
        <f t="shared" si="12"/>
        <v>130.9</v>
      </c>
      <c r="S29" s="26">
        <f t="shared" si="13"/>
        <v>64.67</v>
      </c>
    </row>
    <row r="30" spans="1:19" s="10" customFormat="1" x14ac:dyDescent="0.3">
      <c r="A30" s="40">
        <v>24</v>
      </c>
      <c r="B30" s="6">
        <v>16079.66</v>
      </c>
      <c r="C30" s="23">
        <f t="shared" si="0"/>
        <v>1339.97</v>
      </c>
      <c r="D30" s="23">
        <f t="shared" si="2"/>
        <v>35503.89</v>
      </c>
      <c r="E30" s="23">
        <f t="shared" si="3"/>
        <v>2958.66</v>
      </c>
      <c r="F30" s="24">
        <f t="shared" si="4"/>
        <v>17.967600000000001</v>
      </c>
      <c r="G30" s="25">
        <f t="shared" si="5"/>
        <v>3.5935000000000001</v>
      </c>
      <c r="H30" s="25">
        <f t="shared" si="5"/>
        <v>4.6715999999999998</v>
      </c>
      <c r="I30" s="25">
        <f t="shared" si="5"/>
        <v>6.2887000000000004</v>
      </c>
      <c r="J30" s="25">
        <f t="shared" si="5"/>
        <v>8.9838000000000005</v>
      </c>
      <c r="K30" s="25">
        <f t="shared" si="5"/>
        <v>10.0619</v>
      </c>
      <c r="L30" s="26">
        <f t="shared" si="6"/>
        <v>155.63</v>
      </c>
      <c r="M30" s="25">
        <f t="shared" si="7"/>
        <v>0.94510000000000005</v>
      </c>
      <c r="N30" s="26">
        <f t="shared" si="8"/>
        <v>311.25</v>
      </c>
      <c r="O30" s="25">
        <f t="shared" si="9"/>
        <v>1.8902000000000001</v>
      </c>
      <c r="P30" s="26">
        <f t="shared" si="10"/>
        <v>466.88</v>
      </c>
      <c r="Q30" s="25">
        <f t="shared" si="11"/>
        <v>2.8353000000000002</v>
      </c>
      <c r="R30" s="26">
        <f t="shared" si="12"/>
        <v>118.9</v>
      </c>
      <c r="S30" s="26">
        <f t="shared" si="13"/>
        <v>52.67</v>
      </c>
    </row>
    <row r="31" spans="1:19" s="10" customFormat="1" x14ac:dyDescent="0.3">
      <c r="A31" s="40">
        <v>25</v>
      </c>
      <c r="B31" s="6">
        <v>16150.16</v>
      </c>
      <c r="C31" s="23">
        <f t="shared" si="0"/>
        <v>1345.85</v>
      </c>
      <c r="D31" s="23">
        <f t="shared" si="2"/>
        <v>35659.550000000003</v>
      </c>
      <c r="E31" s="23">
        <f t="shared" si="3"/>
        <v>2971.63</v>
      </c>
      <c r="F31" s="24">
        <f t="shared" si="4"/>
        <v>18.046299999999999</v>
      </c>
      <c r="G31" s="25">
        <f t="shared" si="5"/>
        <v>3.6093000000000002</v>
      </c>
      <c r="H31" s="25">
        <f t="shared" si="5"/>
        <v>4.6920000000000002</v>
      </c>
      <c r="I31" s="25">
        <f t="shared" si="5"/>
        <v>6.3162000000000003</v>
      </c>
      <c r="J31" s="25">
        <f t="shared" si="5"/>
        <v>9.0231999999999992</v>
      </c>
      <c r="K31" s="25">
        <f t="shared" si="5"/>
        <v>10.1059</v>
      </c>
      <c r="L31" s="26">
        <f t="shared" si="6"/>
        <v>156.31</v>
      </c>
      <c r="M31" s="25">
        <f t="shared" si="7"/>
        <v>0.94920000000000004</v>
      </c>
      <c r="N31" s="26">
        <f t="shared" si="8"/>
        <v>312.62</v>
      </c>
      <c r="O31" s="25">
        <f t="shared" si="9"/>
        <v>1.8985000000000001</v>
      </c>
      <c r="P31" s="26">
        <f t="shared" si="10"/>
        <v>468.92</v>
      </c>
      <c r="Q31" s="25">
        <f t="shared" si="11"/>
        <v>2.8477000000000001</v>
      </c>
      <c r="R31" s="26">
        <f t="shared" si="12"/>
        <v>106.9</v>
      </c>
      <c r="S31" s="26">
        <f t="shared" si="13"/>
        <v>40.67</v>
      </c>
    </row>
    <row r="32" spans="1:19" s="10" customFormat="1" x14ac:dyDescent="0.3">
      <c r="A32" s="40">
        <v>26</v>
      </c>
      <c r="B32" s="6">
        <v>16220.64</v>
      </c>
      <c r="C32" s="23">
        <f t="shared" si="0"/>
        <v>1351.72</v>
      </c>
      <c r="D32" s="23">
        <f t="shared" si="2"/>
        <v>35815.17</v>
      </c>
      <c r="E32" s="23">
        <f t="shared" si="3"/>
        <v>2984.6</v>
      </c>
      <c r="F32" s="24">
        <f t="shared" si="4"/>
        <v>18.1251</v>
      </c>
      <c r="G32" s="25">
        <f t="shared" si="5"/>
        <v>3.625</v>
      </c>
      <c r="H32" s="25">
        <f t="shared" si="5"/>
        <v>4.7125000000000004</v>
      </c>
      <c r="I32" s="25">
        <f t="shared" si="5"/>
        <v>6.3437999999999999</v>
      </c>
      <c r="J32" s="25">
        <f t="shared" si="5"/>
        <v>9.0625999999999998</v>
      </c>
      <c r="K32" s="25">
        <f t="shared" si="5"/>
        <v>10.1501</v>
      </c>
      <c r="L32" s="26">
        <f t="shared" si="6"/>
        <v>156.99</v>
      </c>
      <c r="M32" s="25">
        <f t="shared" si="7"/>
        <v>0.95340000000000003</v>
      </c>
      <c r="N32" s="26">
        <f t="shared" si="8"/>
        <v>313.98</v>
      </c>
      <c r="O32" s="25">
        <f t="shared" si="9"/>
        <v>1.9068000000000001</v>
      </c>
      <c r="P32" s="26">
        <f t="shared" si="10"/>
        <v>470.97</v>
      </c>
      <c r="Q32" s="25">
        <f t="shared" si="11"/>
        <v>2.8601000000000001</v>
      </c>
      <c r="R32" s="26">
        <f t="shared" si="12"/>
        <v>94.9</v>
      </c>
      <c r="S32" s="26">
        <f t="shared" si="13"/>
        <v>33.11</v>
      </c>
    </row>
    <row r="33" spans="1:24" s="10" customFormat="1" x14ac:dyDescent="0.3">
      <c r="A33" s="40">
        <v>27</v>
      </c>
      <c r="B33" s="6">
        <v>16291.14</v>
      </c>
      <c r="C33" s="23">
        <f t="shared" si="0"/>
        <v>1357.6</v>
      </c>
      <c r="D33" s="23">
        <f t="shared" si="2"/>
        <v>35970.839999999997</v>
      </c>
      <c r="E33" s="23">
        <f t="shared" si="3"/>
        <v>2997.57</v>
      </c>
      <c r="F33" s="24">
        <f t="shared" si="4"/>
        <v>18.203900000000001</v>
      </c>
      <c r="G33" s="25">
        <f t="shared" si="5"/>
        <v>3.6408</v>
      </c>
      <c r="H33" s="25">
        <f t="shared" si="5"/>
        <v>4.7329999999999997</v>
      </c>
      <c r="I33" s="25">
        <f t="shared" si="5"/>
        <v>6.3714000000000004</v>
      </c>
      <c r="J33" s="25">
        <f t="shared" si="5"/>
        <v>9.1020000000000003</v>
      </c>
      <c r="K33" s="25">
        <f t="shared" si="5"/>
        <v>10.1942</v>
      </c>
      <c r="L33" s="26">
        <f t="shared" si="6"/>
        <v>157.66999999999999</v>
      </c>
      <c r="M33" s="25">
        <f t="shared" si="7"/>
        <v>0.95750000000000002</v>
      </c>
      <c r="N33" s="26">
        <f t="shared" si="8"/>
        <v>315.33999999999997</v>
      </c>
      <c r="O33" s="25">
        <f t="shared" si="9"/>
        <v>1.9151</v>
      </c>
      <c r="P33" s="26">
        <f t="shared" si="10"/>
        <v>473.02</v>
      </c>
      <c r="Q33" s="25">
        <f t="shared" si="11"/>
        <v>2.8725999999999998</v>
      </c>
      <c r="R33" s="26">
        <f t="shared" si="12"/>
        <v>82.91</v>
      </c>
      <c r="S33" s="26">
        <f t="shared" si="13"/>
        <v>33.11</v>
      </c>
    </row>
    <row r="34" spans="1:24" s="14" customFormat="1" x14ac:dyDescent="0.3">
      <c r="A34" s="39" t="s">
        <v>23</v>
      </c>
      <c r="B34" s="33"/>
      <c r="C34" s="29"/>
      <c r="D34" s="29"/>
      <c r="E34" s="28"/>
      <c r="F34" s="28"/>
      <c r="H34" s="27" t="s">
        <v>19</v>
      </c>
      <c r="I34" s="27"/>
      <c r="J34" s="27"/>
      <c r="K34" s="27"/>
      <c r="L34" s="27"/>
      <c r="M34" s="10"/>
      <c r="N34" s="27" t="s">
        <v>20</v>
      </c>
      <c r="O34" s="27"/>
      <c r="P34" s="27"/>
      <c r="Q34" s="27"/>
      <c r="R34" s="30"/>
      <c r="S34" s="17"/>
      <c r="T34" s="10"/>
      <c r="U34" s="10"/>
      <c r="V34" s="10"/>
      <c r="X34" s="10"/>
    </row>
    <row r="35" spans="1:24" s="10" customFormat="1" x14ac:dyDescent="0.3">
      <c r="A35" s="39" t="s">
        <v>21</v>
      </c>
      <c r="B35" s="34"/>
      <c r="C35" s="30"/>
      <c r="D35" s="30"/>
      <c r="E35" s="27"/>
      <c r="F35" s="27"/>
      <c r="H35" s="27" t="s">
        <v>22</v>
      </c>
      <c r="I35" s="27"/>
      <c r="J35" s="27"/>
      <c r="K35" s="27"/>
      <c r="L35" s="27"/>
      <c r="R35" s="15"/>
      <c r="S35" s="17"/>
    </row>
    <row r="36" spans="1:24" s="10" customFormat="1" x14ac:dyDescent="0.3">
      <c r="A36" s="37"/>
      <c r="B36" s="35"/>
      <c r="C36" s="15"/>
      <c r="D36" s="15"/>
      <c r="R36" s="15"/>
      <c r="S36" s="17"/>
    </row>
    <row r="37" spans="1:24" s="10" customFormat="1" x14ac:dyDescent="0.3">
      <c r="A37" s="37"/>
      <c r="B37" s="35"/>
      <c r="C37" s="15"/>
      <c r="D37" s="15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K3 A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26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 t="s">
        <v>64</v>
      </c>
      <c r="H4" s="89" t="s">
        <v>65</v>
      </c>
      <c r="I4" s="89" t="s">
        <v>66</v>
      </c>
      <c r="J4" s="89" t="s">
        <v>67</v>
      </c>
      <c r="K4" s="89" t="s">
        <v>68</v>
      </c>
      <c r="L4" s="83" t="s">
        <v>3</v>
      </c>
      <c r="M4" s="84"/>
      <c r="N4" s="83" t="s">
        <v>4</v>
      </c>
      <c r="O4" s="84"/>
      <c r="P4" s="83" t="s">
        <v>5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13300.93</v>
      </c>
      <c r="C6" s="23">
        <f t="shared" ref="C6:C35" si="0">ROUND($B6/12,2)</f>
        <v>1108.4100000000001</v>
      </c>
      <c r="D6" s="23">
        <f>ROUND($B6*$M$1/100,2)</f>
        <v>29368.45</v>
      </c>
      <c r="E6" s="23">
        <f>ROUND(($B6*$M$1/100)/12,2)</f>
        <v>2447.37</v>
      </c>
      <c r="F6" s="24">
        <f>ROUND(($B6*$M$1/100)/1976,4)</f>
        <v>14.8626</v>
      </c>
      <c r="G6" s="25">
        <f>ROUND($F6*G$4,4)</f>
        <v>2.9725000000000001</v>
      </c>
      <c r="H6" s="25">
        <f t="shared" ref="H6:K21" si="1">ROUND($F6*H$4,4)</f>
        <v>3.8643000000000001</v>
      </c>
      <c r="I6" s="25">
        <f t="shared" si="1"/>
        <v>5.2019000000000002</v>
      </c>
      <c r="J6" s="25">
        <f t="shared" si="1"/>
        <v>7.4313000000000002</v>
      </c>
      <c r="K6" s="25">
        <f t="shared" si="1"/>
        <v>8.3231000000000002</v>
      </c>
      <c r="L6" s="26">
        <f>ROUND($E6*L$4,2)</f>
        <v>128.72999999999999</v>
      </c>
      <c r="M6" s="25">
        <f>ROUND($F6*L$4,4)</f>
        <v>0.78180000000000005</v>
      </c>
      <c r="N6" s="26">
        <f>ROUND($E6*N$4,2)</f>
        <v>257.45999999999998</v>
      </c>
      <c r="O6" s="25">
        <f>ROUND($F6*N$4,4)</f>
        <v>1.5634999999999999</v>
      </c>
      <c r="P6" s="26">
        <f>ROUND($E6*P$4,2)</f>
        <v>386.19</v>
      </c>
      <c r="Q6" s="25">
        <f>ROUND($F6*P$4,4)</f>
        <v>2.3452999999999999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14373.51</v>
      </c>
      <c r="C7" s="23">
        <f t="shared" si="0"/>
        <v>1197.79</v>
      </c>
      <c r="D7" s="23">
        <f t="shared" ref="D7:D35" si="2">ROUND($B7*$M$1/100,2)</f>
        <v>31736.71</v>
      </c>
      <c r="E7" s="23">
        <f t="shared" ref="E7:E35" si="3">ROUND(($B7*$M$1/100)/12,2)</f>
        <v>2644.73</v>
      </c>
      <c r="F7" s="24">
        <f t="shared" ref="F7:F35" si="4">ROUND(($B7*$M$1/100)/1976,4)</f>
        <v>16.0611</v>
      </c>
      <c r="G7" s="25">
        <f t="shared" ref="G7:K35" si="5">ROUND($F7*G$4,4)</f>
        <v>3.2122000000000002</v>
      </c>
      <c r="H7" s="25">
        <f t="shared" si="1"/>
        <v>4.1759000000000004</v>
      </c>
      <c r="I7" s="25">
        <f t="shared" si="1"/>
        <v>5.6214000000000004</v>
      </c>
      <c r="J7" s="25">
        <f t="shared" si="1"/>
        <v>8.0305999999999997</v>
      </c>
      <c r="K7" s="25">
        <f t="shared" si="1"/>
        <v>8.9941999999999993</v>
      </c>
      <c r="L7" s="26">
        <f t="shared" ref="L7:L35" si="6">ROUND($E7*L$4,2)</f>
        <v>139.11000000000001</v>
      </c>
      <c r="M7" s="25">
        <f t="shared" ref="M7:M35" si="7">ROUND($F7*L$4,4)</f>
        <v>0.8448</v>
      </c>
      <c r="N7" s="26">
        <f t="shared" ref="N7:N35" si="8">ROUND($E7*N$4,2)</f>
        <v>278.23</v>
      </c>
      <c r="O7" s="25">
        <f t="shared" ref="O7:O35" si="9">ROUND($F7*N$4,4)</f>
        <v>1.6896</v>
      </c>
      <c r="P7" s="26">
        <f t="shared" ref="P7:P35" si="10">ROUND($E7*P$4,2)</f>
        <v>417.34</v>
      </c>
      <c r="Q7" s="25">
        <f t="shared" ref="Q7:Q35" si="11">ROUND($F7*P$4,4)</f>
        <v>2.5344000000000002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14507.37</v>
      </c>
      <c r="C8" s="23">
        <f t="shared" si="0"/>
        <v>1208.95</v>
      </c>
      <c r="D8" s="23">
        <f t="shared" si="2"/>
        <v>32032.27</v>
      </c>
      <c r="E8" s="23">
        <f t="shared" si="3"/>
        <v>2669.36</v>
      </c>
      <c r="F8" s="24">
        <f t="shared" si="4"/>
        <v>16.210699999999999</v>
      </c>
      <c r="G8" s="25">
        <f t="shared" si="5"/>
        <v>3.2421000000000002</v>
      </c>
      <c r="H8" s="25">
        <f t="shared" si="1"/>
        <v>4.2148000000000003</v>
      </c>
      <c r="I8" s="25">
        <f t="shared" si="1"/>
        <v>5.6737000000000002</v>
      </c>
      <c r="J8" s="25">
        <f t="shared" si="1"/>
        <v>8.1053999999999995</v>
      </c>
      <c r="K8" s="25">
        <f t="shared" si="1"/>
        <v>9.0779999999999994</v>
      </c>
      <c r="L8" s="26">
        <f t="shared" si="6"/>
        <v>140.41</v>
      </c>
      <c r="M8" s="25">
        <f t="shared" si="7"/>
        <v>0.85270000000000001</v>
      </c>
      <c r="N8" s="26">
        <f t="shared" si="8"/>
        <v>280.82</v>
      </c>
      <c r="O8" s="25">
        <f t="shared" si="9"/>
        <v>1.7054</v>
      </c>
      <c r="P8" s="26">
        <f t="shared" si="10"/>
        <v>421.23</v>
      </c>
      <c r="Q8" s="25">
        <f t="shared" si="11"/>
        <v>2.5579999999999998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14641.26</v>
      </c>
      <c r="C9" s="23">
        <f t="shared" si="0"/>
        <v>1220.1099999999999</v>
      </c>
      <c r="D9" s="23">
        <f t="shared" si="2"/>
        <v>32327.9</v>
      </c>
      <c r="E9" s="23">
        <f t="shared" si="3"/>
        <v>2693.99</v>
      </c>
      <c r="F9" s="24">
        <f t="shared" si="4"/>
        <v>16.360299999999999</v>
      </c>
      <c r="G9" s="25">
        <f t="shared" si="5"/>
        <v>3.2721</v>
      </c>
      <c r="H9" s="25">
        <f t="shared" si="1"/>
        <v>4.2537000000000003</v>
      </c>
      <c r="I9" s="25">
        <f t="shared" si="1"/>
        <v>5.7260999999999997</v>
      </c>
      <c r="J9" s="25">
        <f t="shared" si="1"/>
        <v>8.1801999999999992</v>
      </c>
      <c r="K9" s="25">
        <f t="shared" si="1"/>
        <v>9.1617999999999995</v>
      </c>
      <c r="L9" s="26">
        <f t="shared" si="6"/>
        <v>141.69999999999999</v>
      </c>
      <c r="M9" s="25">
        <f t="shared" si="7"/>
        <v>0.86060000000000003</v>
      </c>
      <c r="N9" s="26">
        <f t="shared" si="8"/>
        <v>283.41000000000003</v>
      </c>
      <c r="O9" s="25">
        <f t="shared" si="9"/>
        <v>1.7211000000000001</v>
      </c>
      <c r="P9" s="26">
        <f t="shared" si="10"/>
        <v>425.11</v>
      </c>
      <c r="Q9" s="25">
        <f t="shared" si="11"/>
        <v>2.5817000000000001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14775.12</v>
      </c>
      <c r="C10" s="23">
        <f t="shared" si="0"/>
        <v>1231.26</v>
      </c>
      <c r="D10" s="23">
        <f t="shared" si="2"/>
        <v>32623.46</v>
      </c>
      <c r="E10" s="23">
        <f t="shared" si="3"/>
        <v>2718.62</v>
      </c>
      <c r="F10" s="24">
        <f t="shared" si="4"/>
        <v>16.509899999999998</v>
      </c>
      <c r="G10" s="25">
        <f t="shared" si="5"/>
        <v>3.302</v>
      </c>
      <c r="H10" s="25">
        <f t="shared" si="1"/>
        <v>4.2926000000000002</v>
      </c>
      <c r="I10" s="25">
        <f t="shared" si="1"/>
        <v>5.7785000000000002</v>
      </c>
      <c r="J10" s="25">
        <f t="shared" si="1"/>
        <v>8.2550000000000008</v>
      </c>
      <c r="K10" s="25">
        <f t="shared" si="1"/>
        <v>9.2454999999999998</v>
      </c>
      <c r="L10" s="26">
        <f t="shared" si="6"/>
        <v>143</v>
      </c>
      <c r="M10" s="25">
        <f t="shared" si="7"/>
        <v>0.86839999999999995</v>
      </c>
      <c r="N10" s="26">
        <f t="shared" si="8"/>
        <v>286</v>
      </c>
      <c r="O10" s="25">
        <f t="shared" si="9"/>
        <v>1.7367999999999999</v>
      </c>
      <c r="P10" s="26">
        <f t="shared" si="10"/>
        <v>429</v>
      </c>
      <c r="Q10" s="25">
        <f t="shared" si="11"/>
        <v>2.6053000000000002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14908.99</v>
      </c>
      <c r="C11" s="23">
        <f t="shared" si="0"/>
        <v>1242.42</v>
      </c>
      <c r="D11" s="23">
        <f t="shared" si="2"/>
        <v>32919.050000000003</v>
      </c>
      <c r="E11" s="23">
        <f t="shared" si="3"/>
        <v>2743.25</v>
      </c>
      <c r="F11" s="24">
        <f t="shared" si="4"/>
        <v>16.659400000000002</v>
      </c>
      <c r="G11" s="25">
        <f t="shared" si="5"/>
        <v>3.3319000000000001</v>
      </c>
      <c r="H11" s="25">
        <f t="shared" si="1"/>
        <v>4.3314000000000004</v>
      </c>
      <c r="I11" s="25">
        <f t="shared" si="1"/>
        <v>5.8308</v>
      </c>
      <c r="J11" s="25">
        <f t="shared" si="1"/>
        <v>8.3297000000000008</v>
      </c>
      <c r="K11" s="25">
        <f t="shared" si="1"/>
        <v>9.3292999999999999</v>
      </c>
      <c r="L11" s="26">
        <f t="shared" si="6"/>
        <v>144.29</v>
      </c>
      <c r="M11" s="25">
        <f t="shared" si="7"/>
        <v>0.87629999999999997</v>
      </c>
      <c r="N11" s="26">
        <f t="shared" si="8"/>
        <v>288.58999999999997</v>
      </c>
      <c r="O11" s="25">
        <f t="shared" si="9"/>
        <v>1.7525999999999999</v>
      </c>
      <c r="P11" s="26">
        <f t="shared" si="10"/>
        <v>432.88</v>
      </c>
      <c r="Q11" s="25">
        <f t="shared" si="11"/>
        <v>2.6288999999999998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15042.9</v>
      </c>
      <c r="C12" s="23">
        <f t="shared" si="0"/>
        <v>1253.58</v>
      </c>
      <c r="D12" s="23">
        <f t="shared" si="2"/>
        <v>33214.720000000001</v>
      </c>
      <c r="E12" s="23">
        <f t="shared" si="3"/>
        <v>2767.89</v>
      </c>
      <c r="F12" s="24">
        <f t="shared" si="4"/>
        <v>16.809100000000001</v>
      </c>
      <c r="G12" s="25">
        <f t="shared" si="5"/>
        <v>3.3618000000000001</v>
      </c>
      <c r="H12" s="25">
        <f t="shared" si="1"/>
        <v>4.3704000000000001</v>
      </c>
      <c r="I12" s="25">
        <f t="shared" si="1"/>
        <v>5.8832000000000004</v>
      </c>
      <c r="J12" s="25">
        <f t="shared" si="1"/>
        <v>8.4046000000000003</v>
      </c>
      <c r="K12" s="25">
        <f t="shared" si="1"/>
        <v>9.4131</v>
      </c>
      <c r="L12" s="26">
        <f t="shared" si="6"/>
        <v>145.59</v>
      </c>
      <c r="M12" s="25">
        <f t="shared" si="7"/>
        <v>0.88419999999999999</v>
      </c>
      <c r="N12" s="26">
        <f t="shared" si="8"/>
        <v>291.18</v>
      </c>
      <c r="O12" s="25">
        <f t="shared" si="9"/>
        <v>1.7683</v>
      </c>
      <c r="P12" s="26">
        <f t="shared" si="10"/>
        <v>436.77</v>
      </c>
      <c r="Q12" s="25">
        <f t="shared" si="11"/>
        <v>2.6524999999999999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15176.74</v>
      </c>
      <c r="C13" s="23">
        <f t="shared" si="0"/>
        <v>1264.73</v>
      </c>
      <c r="D13" s="23">
        <f t="shared" si="2"/>
        <v>33510.239999999998</v>
      </c>
      <c r="E13" s="23">
        <f t="shared" si="3"/>
        <v>2792.52</v>
      </c>
      <c r="F13" s="24">
        <f t="shared" si="4"/>
        <v>16.958600000000001</v>
      </c>
      <c r="G13" s="25">
        <f t="shared" si="5"/>
        <v>3.3917000000000002</v>
      </c>
      <c r="H13" s="25">
        <f t="shared" si="1"/>
        <v>4.4092000000000002</v>
      </c>
      <c r="I13" s="25">
        <f t="shared" si="1"/>
        <v>5.9355000000000002</v>
      </c>
      <c r="J13" s="25">
        <f t="shared" si="1"/>
        <v>8.4793000000000003</v>
      </c>
      <c r="K13" s="25">
        <f t="shared" si="1"/>
        <v>9.4968000000000004</v>
      </c>
      <c r="L13" s="26">
        <f t="shared" si="6"/>
        <v>146.88999999999999</v>
      </c>
      <c r="M13" s="25">
        <f t="shared" si="7"/>
        <v>0.89200000000000002</v>
      </c>
      <c r="N13" s="26">
        <f t="shared" si="8"/>
        <v>293.77</v>
      </c>
      <c r="O13" s="25">
        <f t="shared" si="9"/>
        <v>1.784</v>
      </c>
      <c r="P13" s="26">
        <f t="shared" si="10"/>
        <v>440.66</v>
      </c>
      <c r="Q13" s="25">
        <f t="shared" si="11"/>
        <v>2.6760999999999999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15310.62</v>
      </c>
      <c r="C14" s="23">
        <f t="shared" si="0"/>
        <v>1275.8900000000001</v>
      </c>
      <c r="D14" s="23">
        <f t="shared" si="2"/>
        <v>33805.85</v>
      </c>
      <c r="E14" s="23">
        <f t="shared" si="3"/>
        <v>2817.15</v>
      </c>
      <c r="F14" s="24">
        <f t="shared" si="4"/>
        <v>17.1082</v>
      </c>
      <c r="G14" s="25">
        <f t="shared" si="5"/>
        <v>3.4216000000000002</v>
      </c>
      <c r="H14" s="25">
        <f t="shared" si="1"/>
        <v>4.4481000000000002</v>
      </c>
      <c r="I14" s="25">
        <f t="shared" si="1"/>
        <v>5.9878999999999998</v>
      </c>
      <c r="J14" s="25">
        <f t="shared" si="1"/>
        <v>8.5541</v>
      </c>
      <c r="K14" s="25">
        <f t="shared" si="1"/>
        <v>9.5806000000000004</v>
      </c>
      <c r="L14" s="26">
        <f t="shared" si="6"/>
        <v>148.18</v>
      </c>
      <c r="M14" s="25">
        <f t="shared" si="7"/>
        <v>0.89990000000000003</v>
      </c>
      <c r="N14" s="26">
        <f t="shared" si="8"/>
        <v>296.36</v>
      </c>
      <c r="O14" s="25">
        <f t="shared" si="9"/>
        <v>1.7998000000000001</v>
      </c>
      <c r="P14" s="26">
        <f t="shared" si="10"/>
        <v>444.55</v>
      </c>
      <c r="Q14" s="25">
        <f t="shared" si="11"/>
        <v>2.6997</v>
      </c>
      <c r="R14" s="26">
        <f t="shared" si="12"/>
        <v>132.46</v>
      </c>
      <c r="S14" s="26">
        <f t="shared" si="13"/>
        <v>66.23</v>
      </c>
    </row>
    <row r="15" spans="1:19" s="10" customFormat="1" x14ac:dyDescent="0.3">
      <c r="A15" s="40">
        <v>9</v>
      </c>
      <c r="B15" s="6">
        <v>15444.49</v>
      </c>
      <c r="C15" s="23">
        <f t="shared" si="0"/>
        <v>1287.04</v>
      </c>
      <c r="D15" s="23">
        <f t="shared" si="2"/>
        <v>34101.43</v>
      </c>
      <c r="E15" s="23">
        <f t="shared" si="3"/>
        <v>2841.79</v>
      </c>
      <c r="F15" s="24">
        <f t="shared" si="4"/>
        <v>17.2578</v>
      </c>
      <c r="G15" s="25">
        <f t="shared" si="5"/>
        <v>3.4516</v>
      </c>
      <c r="H15" s="25">
        <f t="shared" si="1"/>
        <v>4.4870000000000001</v>
      </c>
      <c r="I15" s="25">
        <f t="shared" si="1"/>
        <v>6.0401999999999996</v>
      </c>
      <c r="J15" s="25">
        <f t="shared" si="1"/>
        <v>8.6288999999999998</v>
      </c>
      <c r="K15" s="25">
        <f t="shared" si="1"/>
        <v>9.6644000000000005</v>
      </c>
      <c r="L15" s="26">
        <f t="shared" si="6"/>
        <v>149.47999999999999</v>
      </c>
      <c r="M15" s="25">
        <f t="shared" si="7"/>
        <v>0.90780000000000005</v>
      </c>
      <c r="N15" s="26">
        <f t="shared" si="8"/>
        <v>298.95999999999998</v>
      </c>
      <c r="O15" s="25">
        <f t="shared" si="9"/>
        <v>1.8154999999999999</v>
      </c>
      <c r="P15" s="26">
        <f t="shared" si="10"/>
        <v>448.43</v>
      </c>
      <c r="Q15" s="25">
        <f t="shared" si="11"/>
        <v>2.7233000000000001</v>
      </c>
      <c r="R15" s="26">
        <f t="shared" si="12"/>
        <v>132.46</v>
      </c>
      <c r="S15" s="26">
        <f t="shared" si="13"/>
        <v>66.23</v>
      </c>
    </row>
    <row r="16" spans="1:19" s="10" customFormat="1" x14ac:dyDescent="0.3">
      <c r="A16" s="40">
        <v>10</v>
      </c>
      <c r="B16" s="6">
        <v>15993.32</v>
      </c>
      <c r="C16" s="23">
        <f t="shared" si="0"/>
        <v>1332.78</v>
      </c>
      <c r="D16" s="23">
        <f t="shared" si="2"/>
        <v>35313.25</v>
      </c>
      <c r="E16" s="23">
        <f t="shared" si="3"/>
        <v>2942.77</v>
      </c>
      <c r="F16" s="24">
        <f t="shared" si="4"/>
        <v>17.871099999999998</v>
      </c>
      <c r="G16" s="25">
        <f t="shared" si="5"/>
        <v>3.5741999999999998</v>
      </c>
      <c r="H16" s="25">
        <f t="shared" si="1"/>
        <v>4.6464999999999996</v>
      </c>
      <c r="I16" s="25">
        <f t="shared" si="1"/>
        <v>6.2549000000000001</v>
      </c>
      <c r="J16" s="25">
        <f t="shared" si="1"/>
        <v>8.9356000000000009</v>
      </c>
      <c r="K16" s="25">
        <f t="shared" si="1"/>
        <v>10.0078</v>
      </c>
      <c r="L16" s="26">
        <f t="shared" si="6"/>
        <v>154.79</v>
      </c>
      <c r="M16" s="25">
        <f t="shared" si="7"/>
        <v>0.94</v>
      </c>
      <c r="N16" s="26">
        <f t="shared" si="8"/>
        <v>309.58</v>
      </c>
      <c r="O16" s="25">
        <f t="shared" si="9"/>
        <v>1.88</v>
      </c>
      <c r="P16" s="26">
        <f t="shared" si="10"/>
        <v>464.37</v>
      </c>
      <c r="Q16" s="25">
        <f t="shared" si="11"/>
        <v>2.8201000000000001</v>
      </c>
      <c r="R16" s="26">
        <f t="shared" si="12"/>
        <v>132.46</v>
      </c>
      <c r="S16" s="26">
        <f t="shared" si="13"/>
        <v>66.23</v>
      </c>
    </row>
    <row r="17" spans="1:19" s="10" customFormat="1" x14ac:dyDescent="0.3">
      <c r="A17" s="40">
        <v>11</v>
      </c>
      <c r="B17" s="6">
        <v>16155.44</v>
      </c>
      <c r="C17" s="23">
        <f t="shared" si="0"/>
        <v>1346.29</v>
      </c>
      <c r="D17" s="23">
        <f t="shared" si="2"/>
        <v>35671.21</v>
      </c>
      <c r="E17" s="23">
        <f t="shared" si="3"/>
        <v>2972.6</v>
      </c>
      <c r="F17" s="24">
        <f t="shared" si="4"/>
        <v>18.052199999999999</v>
      </c>
      <c r="G17" s="25">
        <f t="shared" si="5"/>
        <v>3.6103999999999998</v>
      </c>
      <c r="H17" s="25">
        <f t="shared" si="1"/>
        <v>4.6936</v>
      </c>
      <c r="I17" s="25">
        <f t="shared" si="1"/>
        <v>6.3182999999999998</v>
      </c>
      <c r="J17" s="25">
        <f t="shared" si="1"/>
        <v>9.0260999999999996</v>
      </c>
      <c r="K17" s="25">
        <f t="shared" si="1"/>
        <v>10.1092</v>
      </c>
      <c r="L17" s="26">
        <f t="shared" si="6"/>
        <v>156.36000000000001</v>
      </c>
      <c r="M17" s="25">
        <f t="shared" si="7"/>
        <v>0.94950000000000001</v>
      </c>
      <c r="N17" s="26">
        <f t="shared" si="8"/>
        <v>312.72000000000003</v>
      </c>
      <c r="O17" s="25">
        <f t="shared" si="9"/>
        <v>1.8991</v>
      </c>
      <c r="P17" s="26">
        <f t="shared" si="10"/>
        <v>469.08</v>
      </c>
      <c r="Q17" s="25">
        <f t="shared" si="11"/>
        <v>2.8485999999999998</v>
      </c>
      <c r="R17" s="26">
        <f t="shared" si="12"/>
        <v>106</v>
      </c>
      <c r="S17" s="26">
        <f t="shared" si="13"/>
        <v>39.78</v>
      </c>
    </row>
    <row r="18" spans="1:19" s="10" customFormat="1" x14ac:dyDescent="0.3">
      <c r="A18" s="40">
        <v>12</v>
      </c>
      <c r="B18" s="6">
        <v>16317.54</v>
      </c>
      <c r="C18" s="23">
        <f t="shared" si="0"/>
        <v>1359.8</v>
      </c>
      <c r="D18" s="23">
        <f t="shared" si="2"/>
        <v>36029.129999999997</v>
      </c>
      <c r="E18" s="23">
        <f t="shared" si="3"/>
        <v>3002.43</v>
      </c>
      <c r="F18" s="24">
        <f t="shared" si="4"/>
        <v>18.2334</v>
      </c>
      <c r="G18" s="25">
        <f t="shared" si="5"/>
        <v>3.6467000000000001</v>
      </c>
      <c r="H18" s="25">
        <f t="shared" si="1"/>
        <v>4.7407000000000004</v>
      </c>
      <c r="I18" s="25">
        <f t="shared" si="1"/>
        <v>6.3817000000000004</v>
      </c>
      <c r="J18" s="25">
        <f t="shared" si="1"/>
        <v>9.1166999999999998</v>
      </c>
      <c r="K18" s="25">
        <f t="shared" si="1"/>
        <v>10.210699999999999</v>
      </c>
      <c r="L18" s="26">
        <f t="shared" si="6"/>
        <v>157.93</v>
      </c>
      <c r="M18" s="25">
        <f t="shared" si="7"/>
        <v>0.95909999999999995</v>
      </c>
      <c r="N18" s="26">
        <f t="shared" si="8"/>
        <v>315.86</v>
      </c>
      <c r="O18" s="25">
        <f t="shared" si="9"/>
        <v>1.9181999999999999</v>
      </c>
      <c r="P18" s="26">
        <f t="shared" si="10"/>
        <v>473.78</v>
      </c>
      <c r="Q18" s="25">
        <f t="shared" si="11"/>
        <v>2.8772000000000002</v>
      </c>
      <c r="R18" s="26">
        <f t="shared" si="12"/>
        <v>78.41</v>
      </c>
      <c r="S18" s="26">
        <f t="shared" si="13"/>
        <v>33.11</v>
      </c>
    </row>
    <row r="19" spans="1:19" s="10" customFormat="1" x14ac:dyDescent="0.3">
      <c r="A19" s="40">
        <v>13</v>
      </c>
      <c r="B19" s="6">
        <v>16479.64</v>
      </c>
      <c r="C19" s="23">
        <f t="shared" si="0"/>
        <v>1373.3</v>
      </c>
      <c r="D19" s="23">
        <f t="shared" si="2"/>
        <v>36387.050000000003</v>
      </c>
      <c r="E19" s="23">
        <f t="shared" si="3"/>
        <v>3032.25</v>
      </c>
      <c r="F19" s="24">
        <f t="shared" si="4"/>
        <v>18.4145</v>
      </c>
      <c r="G19" s="25">
        <f t="shared" si="5"/>
        <v>3.6829000000000001</v>
      </c>
      <c r="H19" s="25">
        <f t="shared" si="1"/>
        <v>4.7877999999999998</v>
      </c>
      <c r="I19" s="25">
        <f t="shared" si="1"/>
        <v>6.4451000000000001</v>
      </c>
      <c r="J19" s="25">
        <f t="shared" si="1"/>
        <v>9.2073</v>
      </c>
      <c r="K19" s="25">
        <f t="shared" si="1"/>
        <v>10.312099999999999</v>
      </c>
      <c r="L19" s="26">
        <f t="shared" si="6"/>
        <v>159.5</v>
      </c>
      <c r="M19" s="25">
        <f t="shared" si="7"/>
        <v>0.96860000000000002</v>
      </c>
      <c r="N19" s="26">
        <f t="shared" si="8"/>
        <v>318.99</v>
      </c>
      <c r="O19" s="25">
        <f t="shared" si="9"/>
        <v>1.9372</v>
      </c>
      <c r="P19" s="26">
        <f t="shared" si="10"/>
        <v>478.49</v>
      </c>
      <c r="Q19" s="25">
        <f t="shared" si="11"/>
        <v>2.9058000000000002</v>
      </c>
      <c r="R19" s="26">
        <f t="shared" si="12"/>
        <v>66.23</v>
      </c>
      <c r="S19" s="26">
        <f t="shared" si="13"/>
        <v>33.11</v>
      </c>
    </row>
    <row r="20" spans="1:19" s="10" customFormat="1" x14ac:dyDescent="0.3">
      <c r="A20" s="40">
        <v>14</v>
      </c>
      <c r="B20" s="6">
        <v>16641.740000000002</v>
      </c>
      <c r="C20" s="23">
        <f t="shared" si="0"/>
        <v>1386.81</v>
      </c>
      <c r="D20" s="23">
        <f t="shared" si="2"/>
        <v>36744.959999999999</v>
      </c>
      <c r="E20" s="23">
        <f t="shared" si="3"/>
        <v>3062.08</v>
      </c>
      <c r="F20" s="24">
        <f t="shared" si="4"/>
        <v>18.595600000000001</v>
      </c>
      <c r="G20" s="25">
        <f t="shared" si="5"/>
        <v>3.7191000000000001</v>
      </c>
      <c r="H20" s="25">
        <f t="shared" si="1"/>
        <v>4.8349000000000002</v>
      </c>
      <c r="I20" s="25">
        <f t="shared" si="1"/>
        <v>6.5084999999999997</v>
      </c>
      <c r="J20" s="25">
        <f t="shared" si="1"/>
        <v>9.2978000000000005</v>
      </c>
      <c r="K20" s="25">
        <f t="shared" si="1"/>
        <v>10.413500000000001</v>
      </c>
      <c r="L20" s="26">
        <f t="shared" si="6"/>
        <v>161.07</v>
      </c>
      <c r="M20" s="25">
        <f t="shared" si="7"/>
        <v>0.97809999999999997</v>
      </c>
      <c r="N20" s="26">
        <f t="shared" si="8"/>
        <v>322.13</v>
      </c>
      <c r="O20" s="25">
        <f t="shared" si="9"/>
        <v>1.9562999999999999</v>
      </c>
      <c r="P20" s="26">
        <f t="shared" si="10"/>
        <v>483.2</v>
      </c>
      <c r="Q20" s="25">
        <f t="shared" si="11"/>
        <v>2.9344000000000001</v>
      </c>
      <c r="R20" s="26">
        <f t="shared" si="12"/>
        <v>66.23</v>
      </c>
      <c r="S20" s="26">
        <f t="shared" si="13"/>
        <v>33.11</v>
      </c>
    </row>
    <row r="21" spans="1:19" s="10" customFormat="1" x14ac:dyDescent="0.3">
      <c r="A21" s="40">
        <v>15</v>
      </c>
      <c r="B21" s="6">
        <v>16803.86</v>
      </c>
      <c r="C21" s="23">
        <f t="shared" si="0"/>
        <v>1400.32</v>
      </c>
      <c r="D21" s="23">
        <f t="shared" si="2"/>
        <v>37102.92</v>
      </c>
      <c r="E21" s="23">
        <f t="shared" si="3"/>
        <v>3091.91</v>
      </c>
      <c r="F21" s="24">
        <f t="shared" si="4"/>
        <v>18.776800000000001</v>
      </c>
      <c r="G21" s="25">
        <f t="shared" si="5"/>
        <v>3.7553999999999998</v>
      </c>
      <c r="H21" s="25">
        <f t="shared" si="1"/>
        <v>4.8819999999999997</v>
      </c>
      <c r="I21" s="25">
        <f t="shared" si="1"/>
        <v>6.5719000000000003</v>
      </c>
      <c r="J21" s="25">
        <f t="shared" si="1"/>
        <v>9.3884000000000007</v>
      </c>
      <c r="K21" s="25">
        <f t="shared" si="1"/>
        <v>10.515000000000001</v>
      </c>
      <c r="L21" s="26">
        <f t="shared" si="6"/>
        <v>162.63</v>
      </c>
      <c r="M21" s="25">
        <f t="shared" si="7"/>
        <v>0.98770000000000002</v>
      </c>
      <c r="N21" s="26">
        <f t="shared" si="8"/>
        <v>325.27</v>
      </c>
      <c r="O21" s="25">
        <f t="shared" si="9"/>
        <v>1.9753000000000001</v>
      </c>
      <c r="P21" s="26">
        <f t="shared" si="10"/>
        <v>487.9</v>
      </c>
      <c r="Q21" s="25">
        <f t="shared" si="11"/>
        <v>2.9630000000000001</v>
      </c>
      <c r="R21" s="26">
        <f t="shared" si="12"/>
        <v>66.23</v>
      </c>
      <c r="S21" s="26">
        <f t="shared" si="13"/>
        <v>33.11</v>
      </c>
    </row>
    <row r="22" spans="1:19" s="10" customFormat="1" x14ac:dyDescent="0.3">
      <c r="A22" s="40">
        <v>16</v>
      </c>
      <c r="B22" s="6">
        <v>16965.96</v>
      </c>
      <c r="C22" s="23">
        <f t="shared" si="0"/>
        <v>1413.83</v>
      </c>
      <c r="D22" s="23">
        <f t="shared" si="2"/>
        <v>37460.839999999997</v>
      </c>
      <c r="E22" s="23">
        <f t="shared" si="3"/>
        <v>3121.74</v>
      </c>
      <c r="F22" s="24">
        <f t="shared" si="4"/>
        <v>18.957899999999999</v>
      </c>
      <c r="G22" s="25">
        <f t="shared" si="5"/>
        <v>3.7915999999999999</v>
      </c>
      <c r="H22" s="25">
        <f t="shared" si="5"/>
        <v>4.9291</v>
      </c>
      <c r="I22" s="25">
        <f t="shared" si="5"/>
        <v>6.6353</v>
      </c>
      <c r="J22" s="25">
        <f t="shared" si="5"/>
        <v>9.4789999999999992</v>
      </c>
      <c r="K22" s="25">
        <f t="shared" si="5"/>
        <v>10.616400000000001</v>
      </c>
      <c r="L22" s="26">
        <f t="shared" si="6"/>
        <v>164.2</v>
      </c>
      <c r="M22" s="25">
        <f t="shared" si="7"/>
        <v>0.99719999999999998</v>
      </c>
      <c r="N22" s="26">
        <f t="shared" si="8"/>
        <v>328.41</v>
      </c>
      <c r="O22" s="25">
        <f t="shared" si="9"/>
        <v>1.9944</v>
      </c>
      <c r="P22" s="26">
        <f t="shared" si="10"/>
        <v>492.61</v>
      </c>
      <c r="Q22" s="25">
        <f t="shared" si="11"/>
        <v>2.9916</v>
      </c>
      <c r="R22" s="26">
        <f t="shared" si="12"/>
        <v>66.23</v>
      </c>
      <c r="S22" s="26">
        <f t="shared" si="13"/>
        <v>33.11</v>
      </c>
    </row>
    <row r="23" spans="1:19" s="10" customFormat="1" x14ac:dyDescent="0.3">
      <c r="A23" s="40">
        <v>17</v>
      </c>
      <c r="B23" s="6">
        <v>17128.080000000002</v>
      </c>
      <c r="C23" s="23">
        <f t="shared" si="0"/>
        <v>1427.34</v>
      </c>
      <c r="D23" s="23">
        <f t="shared" si="2"/>
        <v>37818.800000000003</v>
      </c>
      <c r="E23" s="23">
        <f t="shared" si="3"/>
        <v>3151.57</v>
      </c>
      <c r="F23" s="24">
        <f t="shared" si="4"/>
        <v>19.139099999999999</v>
      </c>
      <c r="G23" s="25">
        <f t="shared" si="5"/>
        <v>3.8277999999999999</v>
      </c>
      <c r="H23" s="25">
        <f t="shared" si="5"/>
        <v>4.9762000000000004</v>
      </c>
      <c r="I23" s="25">
        <f t="shared" si="5"/>
        <v>6.6986999999999997</v>
      </c>
      <c r="J23" s="25">
        <f t="shared" si="5"/>
        <v>9.5695999999999994</v>
      </c>
      <c r="K23" s="25">
        <f t="shared" si="5"/>
        <v>10.7179</v>
      </c>
      <c r="L23" s="26">
        <f t="shared" si="6"/>
        <v>165.77</v>
      </c>
      <c r="M23" s="25">
        <f t="shared" si="7"/>
        <v>1.0066999999999999</v>
      </c>
      <c r="N23" s="26">
        <f t="shared" si="8"/>
        <v>331.55</v>
      </c>
      <c r="O23" s="25">
        <f t="shared" si="9"/>
        <v>2.0133999999999999</v>
      </c>
      <c r="P23" s="26">
        <f t="shared" si="10"/>
        <v>497.32</v>
      </c>
      <c r="Q23" s="25">
        <f t="shared" si="11"/>
        <v>3.0200999999999998</v>
      </c>
      <c r="R23" s="26">
        <f t="shared" si="12"/>
        <v>66.23</v>
      </c>
      <c r="S23" s="26">
        <f t="shared" si="13"/>
        <v>33.11</v>
      </c>
    </row>
    <row r="24" spans="1:19" s="10" customFormat="1" x14ac:dyDescent="0.3">
      <c r="A24" s="40">
        <v>18</v>
      </c>
      <c r="B24" s="6">
        <v>17290.150000000001</v>
      </c>
      <c r="C24" s="23">
        <f t="shared" si="0"/>
        <v>1440.85</v>
      </c>
      <c r="D24" s="23">
        <f t="shared" si="2"/>
        <v>38176.65</v>
      </c>
      <c r="E24" s="23">
        <f t="shared" si="3"/>
        <v>3181.39</v>
      </c>
      <c r="F24" s="24">
        <f t="shared" si="4"/>
        <v>19.3202</v>
      </c>
      <c r="G24" s="25">
        <f t="shared" si="5"/>
        <v>3.8639999999999999</v>
      </c>
      <c r="H24" s="25">
        <f t="shared" si="5"/>
        <v>5.0232999999999999</v>
      </c>
      <c r="I24" s="25">
        <f t="shared" si="5"/>
        <v>6.7621000000000002</v>
      </c>
      <c r="J24" s="25">
        <f t="shared" si="5"/>
        <v>9.6600999999999999</v>
      </c>
      <c r="K24" s="25">
        <f t="shared" si="5"/>
        <v>10.8193</v>
      </c>
      <c r="L24" s="26">
        <f t="shared" si="6"/>
        <v>167.34</v>
      </c>
      <c r="M24" s="25">
        <f t="shared" si="7"/>
        <v>1.0162</v>
      </c>
      <c r="N24" s="26">
        <f t="shared" si="8"/>
        <v>334.68</v>
      </c>
      <c r="O24" s="25">
        <f t="shared" si="9"/>
        <v>2.0325000000000002</v>
      </c>
      <c r="P24" s="26">
        <f t="shared" si="10"/>
        <v>502.02</v>
      </c>
      <c r="Q24" s="25">
        <f t="shared" si="11"/>
        <v>3.0487000000000002</v>
      </c>
      <c r="R24" s="26">
        <f t="shared" si="12"/>
        <v>66.23</v>
      </c>
      <c r="S24" s="26">
        <f t="shared" si="13"/>
        <v>33.11</v>
      </c>
    </row>
    <row r="25" spans="1:19" s="10" customFormat="1" x14ac:dyDescent="0.3">
      <c r="A25" s="40">
        <v>19</v>
      </c>
      <c r="B25" s="6">
        <v>17452.25</v>
      </c>
      <c r="C25" s="23">
        <f t="shared" si="0"/>
        <v>1454.35</v>
      </c>
      <c r="D25" s="23">
        <f t="shared" si="2"/>
        <v>38534.57</v>
      </c>
      <c r="E25" s="23">
        <f t="shared" si="3"/>
        <v>3211.21</v>
      </c>
      <c r="F25" s="24">
        <f t="shared" si="4"/>
        <v>19.501300000000001</v>
      </c>
      <c r="G25" s="25">
        <f t="shared" si="5"/>
        <v>3.9003000000000001</v>
      </c>
      <c r="H25" s="25">
        <f t="shared" si="5"/>
        <v>5.0702999999999996</v>
      </c>
      <c r="I25" s="25">
        <f t="shared" si="5"/>
        <v>6.8254999999999999</v>
      </c>
      <c r="J25" s="25">
        <f t="shared" si="5"/>
        <v>9.7507000000000001</v>
      </c>
      <c r="K25" s="25">
        <f t="shared" si="5"/>
        <v>10.9207</v>
      </c>
      <c r="L25" s="26">
        <f t="shared" si="6"/>
        <v>168.91</v>
      </c>
      <c r="M25" s="25">
        <f t="shared" si="7"/>
        <v>1.0258</v>
      </c>
      <c r="N25" s="26">
        <f t="shared" si="8"/>
        <v>337.82</v>
      </c>
      <c r="O25" s="25">
        <f t="shared" si="9"/>
        <v>2.0514999999999999</v>
      </c>
      <c r="P25" s="26">
        <f t="shared" si="10"/>
        <v>506.73</v>
      </c>
      <c r="Q25" s="25">
        <f t="shared" si="11"/>
        <v>3.0773000000000001</v>
      </c>
      <c r="R25" s="26">
        <f t="shared" si="12"/>
        <v>66.23</v>
      </c>
      <c r="S25" s="26">
        <f t="shared" si="13"/>
        <v>33.11</v>
      </c>
    </row>
    <row r="26" spans="1:19" s="10" customFormat="1" x14ac:dyDescent="0.3">
      <c r="A26" s="40">
        <v>20</v>
      </c>
      <c r="B26" s="6">
        <v>17614.400000000001</v>
      </c>
      <c r="C26" s="23">
        <f t="shared" si="0"/>
        <v>1467.87</v>
      </c>
      <c r="D26" s="23">
        <f t="shared" si="2"/>
        <v>38892.6</v>
      </c>
      <c r="E26" s="23">
        <f t="shared" si="3"/>
        <v>3241.05</v>
      </c>
      <c r="F26" s="24">
        <f t="shared" si="4"/>
        <v>19.682500000000001</v>
      </c>
      <c r="G26" s="25">
        <f t="shared" si="5"/>
        <v>3.9365000000000001</v>
      </c>
      <c r="H26" s="25">
        <f t="shared" si="5"/>
        <v>5.1174999999999997</v>
      </c>
      <c r="I26" s="25">
        <f t="shared" si="5"/>
        <v>6.8888999999999996</v>
      </c>
      <c r="J26" s="25">
        <f t="shared" si="5"/>
        <v>9.8413000000000004</v>
      </c>
      <c r="K26" s="25">
        <f t="shared" si="5"/>
        <v>11.0222</v>
      </c>
      <c r="L26" s="26">
        <f t="shared" si="6"/>
        <v>170.48</v>
      </c>
      <c r="M26" s="25">
        <f t="shared" si="7"/>
        <v>1.0353000000000001</v>
      </c>
      <c r="N26" s="26">
        <f t="shared" si="8"/>
        <v>340.96</v>
      </c>
      <c r="O26" s="25">
        <f t="shared" si="9"/>
        <v>2.0706000000000002</v>
      </c>
      <c r="P26" s="26">
        <f t="shared" si="10"/>
        <v>511.44</v>
      </c>
      <c r="Q26" s="25">
        <f t="shared" si="11"/>
        <v>3.1059000000000001</v>
      </c>
      <c r="R26" s="26">
        <f t="shared" si="12"/>
        <v>66.23</v>
      </c>
      <c r="S26" s="26">
        <f t="shared" si="13"/>
        <v>33.11</v>
      </c>
    </row>
    <row r="27" spans="1:19" s="10" customFormat="1" x14ac:dyDescent="0.3">
      <c r="A27" s="40">
        <v>21</v>
      </c>
      <c r="B27" s="6">
        <v>17776.490000000002</v>
      </c>
      <c r="C27" s="23">
        <f t="shared" si="0"/>
        <v>1481.37</v>
      </c>
      <c r="D27" s="23">
        <f t="shared" si="2"/>
        <v>39250.49</v>
      </c>
      <c r="E27" s="23">
        <f t="shared" si="3"/>
        <v>3270.87</v>
      </c>
      <c r="F27" s="24">
        <f t="shared" si="4"/>
        <v>19.863600000000002</v>
      </c>
      <c r="G27" s="25">
        <f t="shared" si="5"/>
        <v>3.9727000000000001</v>
      </c>
      <c r="H27" s="25">
        <f t="shared" si="5"/>
        <v>5.1645000000000003</v>
      </c>
      <c r="I27" s="25">
        <f t="shared" si="5"/>
        <v>6.9523000000000001</v>
      </c>
      <c r="J27" s="25">
        <f t="shared" si="5"/>
        <v>9.9318000000000008</v>
      </c>
      <c r="K27" s="25">
        <f t="shared" si="5"/>
        <v>11.1236</v>
      </c>
      <c r="L27" s="26">
        <f t="shared" si="6"/>
        <v>172.05</v>
      </c>
      <c r="M27" s="25">
        <f t="shared" si="7"/>
        <v>1.0448</v>
      </c>
      <c r="N27" s="26">
        <f t="shared" si="8"/>
        <v>344.1</v>
      </c>
      <c r="O27" s="25">
        <f t="shared" si="9"/>
        <v>2.0897000000000001</v>
      </c>
      <c r="P27" s="26">
        <f t="shared" si="10"/>
        <v>516.14</v>
      </c>
      <c r="Q27" s="25">
        <f t="shared" si="11"/>
        <v>3.1345000000000001</v>
      </c>
      <c r="R27" s="26">
        <f t="shared" si="12"/>
        <v>66.23</v>
      </c>
      <c r="S27" s="26">
        <f t="shared" si="13"/>
        <v>33.11</v>
      </c>
    </row>
    <row r="28" spans="1:19" s="10" customFormat="1" x14ac:dyDescent="0.3">
      <c r="A28" s="40">
        <v>22</v>
      </c>
      <c r="B28" s="6">
        <v>17938.57</v>
      </c>
      <c r="C28" s="23">
        <f t="shared" si="0"/>
        <v>1494.88</v>
      </c>
      <c r="D28" s="23">
        <f t="shared" si="2"/>
        <v>39608.36</v>
      </c>
      <c r="E28" s="23">
        <f t="shared" si="3"/>
        <v>3300.7</v>
      </c>
      <c r="F28" s="24">
        <f t="shared" si="4"/>
        <v>20.044699999999999</v>
      </c>
      <c r="G28" s="25">
        <f t="shared" si="5"/>
        <v>4.0088999999999997</v>
      </c>
      <c r="H28" s="25">
        <f t="shared" si="5"/>
        <v>5.2115999999999998</v>
      </c>
      <c r="I28" s="25">
        <f t="shared" si="5"/>
        <v>7.0156000000000001</v>
      </c>
      <c r="J28" s="25">
        <f t="shared" si="5"/>
        <v>10.022399999999999</v>
      </c>
      <c r="K28" s="25">
        <f t="shared" si="5"/>
        <v>11.225</v>
      </c>
      <c r="L28" s="26">
        <f t="shared" si="6"/>
        <v>173.62</v>
      </c>
      <c r="M28" s="25">
        <f t="shared" si="7"/>
        <v>1.0544</v>
      </c>
      <c r="N28" s="26">
        <f t="shared" si="8"/>
        <v>347.23</v>
      </c>
      <c r="O28" s="25">
        <f t="shared" si="9"/>
        <v>2.1086999999999998</v>
      </c>
      <c r="P28" s="26">
        <f t="shared" si="10"/>
        <v>520.85</v>
      </c>
      <c r="Q28" s="25">
        <f t="shared" si="11"/>
        <v>3.1631</v>
      </c>
      <c r="R28" s="26">
        <f t="shared" si="12"/>
        <v>66.23</v>
      </c>
      <c r="S28" s="26">
        <f t="shared" si="13"/>
        <v>33.11</v>
      </c>
    </row>
    <row r="29" spans="1:19" s="10" customFormat="1" x14ac:dyDescent="0.3">
      <c r="A29" s="40">
        <v>23</v>
      </c>
      <c r="B29" s="6">
        <v>18100.689999999999</v>
      </c>
      <c r="C29" s="23">
        <f t="shared" si="0"/>
        <v>1508.39</v>
      </c>
      <c r="D29" s="23">
        <f t="shared" si="2"/>
        <v>39966.32</v>
      </c>
      <c r="E29" s="23">
        <f t="shared" si="3"/>
        <v>3330.53</v>
      </c>
      <c r="F29" s="24">
        <f t="shared" si="4"/>
        <v>20.225899999999999</v>
      </c>
      <c r="G29" s="25">
        <f t="shared" si="5"/>
        <v>4.0452000000000004</v>
      </c>
      <c r="H29" s="25">
        <f t="shared" si="5"/>
        <v>5.2587000000000002</v>
      </c>
      <c r="I29" s="25">
        <f t="shared" si="5"/>
        <v>7.0791000000000004</v>
      </c>
      <c r="J29" s="25">
        <f t="shared" si="5"/>
        <v>10.113</v>
      </c>
      <c r="K29" s="25">
        <f t="shared" si="5"/>
        <v>11.326499999999999</v>
      </c>
      <c r="L29" s="26">
        <f t="shared" si="6"/>
        <v>175.19</v>
      </c>
      <c r="M29" s="25">
        <f t="shared" si="7"/>
        <v>1.0639000000000001</v>
      </c>
      <c r="N29" s="26">
        <f t="shared" si="8"/>
        <v>350.37</v>
      </c>
      <c r="O29" s="25">
        <f t="shared" si="9"/>
        <v>2.1278000000000001</v>
      </c>
      <c r="P29" s="26">
        <f t="shared" si="10"/>
        <v>525.55999999999995</v>
      </c>
      <c r="Q29" s="25">
        <f t="shared" si="11"/>
        <v>3.1916000000000002</v>
      </c>
      <c r="R29" s="26">
        <f t="shared" si="12"/>
        <v>66.23</v>
      </c>
      <c r="S29" s="26">
        <f t="shared" si="13"/>
        <v>33.11</v>
      </c>
    </row>
    <row r="30" spans="1:19" s="10" customFormat="1" x14ac:dyDescent="0.3">
      <c r="A30" s="40">
        <v>24</v>
      </c>
      <c r="B30" s="6">
        <v>18262.79</v>
      </c>
      <c r="C30" s="23">
        <f t="shared" si="0"/>
        <v>1521.9</v>
      </c>
      <c r="D30" s="23">
        <f t="shared" si="2"/>
        <v>40324.239999999998</v>
      </c>
      <c r="E30" s="23">
        <f t="shared" si="3"/>
        <v>3360.35</v>
      </c>
      <c r="F30" s="24">
        <f t="shared" si="4"/>
        <v>20.407</v>
      </c>
      <c r="G30" s="25">
        <f t="shared" si="5"/>
        <v>4.0814000000000004</v>
      </c>
      <c r="H30" s="25">
        <f t="shared" si="5"/>
        <v>5.3057999999999996</v>
      </c>
      <c r="I30" s="25">
        <f t="shared" si="5"/>
        <v>7.1425000000000001</v>
      </c>
      <c r="J30" s="25">
        <f t="shared" si="5"/>
        <v>10.2035</v>
      </c>
      <c r="K30" s="25">
        <f t="shared" si="5"/>
        <v>11.427899999999999</v>
      </c>
      <c r="L30" s="26">
        <f t="shared" si="6"/>
        <v>176.75</v>
      </c>
      <c r="M30" s="25">
        <f t="shared" si="7"/>
        <v>1.0733999999999999</v>
      </c>
      <c r="N30" s="26">
        <f t="shared" si="8"/>
        <v>353.51</v>
      </c>
      <c r="O30" s="25">
        <f t="shared" si="9"/>
        <v>2.1467999999999998</v>
      </c>
      <c r="P30" s="26">
        <f t="shared" si="10"/>
        <v>530.26</v>
      </c>
      <c r="Q30" s="25">
        <f t="shared" si="11"/>
        <v>3.2202000000000002</v>
      </c>
      <c r="R30" s="26">
        <f t="shared" si="12"/>
        <v>62.53</v>
      </c>
      <c r="S30" s="26">
        <f t="shared" si="13"/>
        <v>29.41</v>
      </c>
    </row>
    <row r="31" spans="1:19" s="10" customFormat="1" x14ac:dyDescent="0.3">
      <c r="A31" s="40">
        <v>25</v>
      </c>
      <c r="B31" s="6">
        <v>18424.91</v>
      </c>
      <c r="C31" s="23">
        <f t="shared" si="0"/>
        <v>1535.41</v>
      </c>
      <c r="D31" s="23">
        <f t="shared" si="2"/>
        <v>40682.199999999997</v>
      </c>
      <c r="E31" s="23">
        <f t="shared" si="3"/>
        <v>3390.18</v>
      </c>
      <c r="F31" s="24">
        <f t="shared" si="4"/>
        <v>20.588200000000001</v>
      </c>
      <c r="G31" s="25">
        <f t="shared" si="5"/>
        <v>4.1176000000000004</v>
      </c>
      <c r="H31" s="25">
        <f t="shared" si="5"/>
        <v>5.3529</v>
      </c>
      <c r="I31" s="25">
        <f t="shared" si="5"/>
        <v>7.2058999999999997</v>
      </c>
      <c r="J31" s="25">
        <f t="shared" si="5"/>
        <v>10.2941</v>
      </c>
      <c r="K31" s="25">
        <f t="shared" si="5"/>
        <v>11.529400000000001</v>
      </c>
      <c r="L31" s="26">
        <f t="shared" si="6"/>
        <v>178.32</v>
      </c>
      <c r="M31" s="25">
        <f t="shared" si="7"/>
        <v>1.0829</v>
      </c>
      <c r="N31" s="26">
        <f t="shared" si="8"/>
        <v>356.65</v>
      </c>
      <c r="O31" s="25">
        <f t="shared" si="9"/>
        <v>2.1659000000000002</v>
      </c>
      <c r="P31" s="26">
        <f t="shared" si="10"/>
        <v>534.97</v>
      </c>
      <c r="Q31" s="25">
        <f t="shared" si="11"/>
        <v>3.2488000000000001</v>
      </c>
      <c r="R31" s="26">
        <f t="shared" si="12"/>
        <v>34.93</v>
      </c>
      <c r="S31" s="26">
        <f t="shared" si="13"/>
        <v>1.82</v>
      </c>
    </row>
    <row r="32" spans="1:19" s="10" customFormat="1" x14ac:dyDescent="0.3">
      <c r="A32" s="40">
        <v>26</v>
      </c>
      <c r="B32" s="6">
        <v>18586.98</v>
      </c>
      <c r="C32" s="23">
        <f t="shared" si="0"/>
        <v>1548.92</v>
      </c>
      <c r="D32" s="23">
        <f t="shared" si="2"/>
        <v>41040.050000000003</v>
      </c>
      <c r="E32" s="23">
        <f t="shared" si="3"/>
        <v>3420</v>
      </c>
      <c r="F32" s="24">
        <f t="shared" si="4"/>
        <v>20.769300000000001</v>
      </c>
      <c r="G32" s="25">
        <f t="shared" si="5"/>
        <v>4.1539000000000001</v>
      </c>
      <c r="H32" s="25">
        <f t="shared" si="5"/>
        <v>5.4</v>
      </c>
      <c r="I32" s="25">
        <f t="shared" si="5"/>
        <v>7.2693000000000003</v>
      </c>
      <c r="J32" s="25">
        <f t="shared" si="5"/>
        <v>10.3847</v>
      </c>
      <c r="K32" s="25">
        <f t="shared" si="5"/>
        <v>11.630800000000001</v>
      </c>
      <c r="L32" s="26">
        <f t="shared" si="6"/>
        <v>179.89</v>
      </c>
      <c r="M32" s="25">
        <f t="shared" si="7"/>
        <v>1.0925</v>
      </c>
      <c r="N32" s="26">
        <f t="shared" si="8"/>
        <v>359.78</v>
      </c>
      <c r="O32" s="25">
        <f t="shared" si="9"/>
        <v>2.1848999999999998</v>
      </c>
      <c r="P32" s="26">
        <f t="shared" si="10"/>
        <v>539.67999999999995</v>
      </c>
      <c r="Q32" s="25">
        <f t="shared" si="11"/>
        <v>3.2774000000000001</v>
      </c>
      <c r="R32" s="26">
        <f t="shared" si="12"/>
        <v>7.35</v>
      </c>
      <c r="S32" s="26">
        <f t="shared" si="13"/>
        <v>0</v>
      </c>
    </row>
    <row r="33" spans="1:24" s="10" customFormat="1" x14ac:dyDescent="0.3">
      <c r="A33" s="40">
        <v>27</v>
      </c>
      <c r="B33" s="6">
        <v>18749.099999999999</v>
      </c>
      <c r="C33" s="23">
        <f t="shared" si="0"/>
        <v>1562.43</v>
      </c>
      <c r="D33" s="23">
        <f t="shared" si="2"/>
        <v>41398.01</v>
      </c>
      <c r="E33" s="23">
        <f t="shared" si="3"/>
        <v>3449.83</v>
      </c>
      <c r="F33" s="24">
        <f t="shared" si="4"/>
        <v>20.950399999999998</v>
      </c>
      <c r="G33" s="25">
        <f t="shared" si="5"/>
        <v>4.1901000000000002</v>
      </c>
      <c r="H33" s="25">
        <f t="shared" si="5"/>
        <v>5.4470999999999998</v>
      </c>
      <c r="I33" s="25">
        <f t="shared" si="5"/>
        <v>7.3326000000000002</v>
      </c>
      <c r="J33" s="25">
        <f t="shared" si="5"/>
        <v>10.475199999999999</v>
      </c>
      <c r="K33" s="25">
        <f t="shared" si="5"/>
        <v>11.732200000000001</v>
      </c>
      <c r="L33" s="26">
        <f t="shared" si="6"/>
        <v>181.46</v>
      </c>
      <c r="M33" s="25">
        <f t="shared" si="7"/>
        <v>1.1020000000000001</v>
      </c>
      <c r="N33" s="26">
        <f t="shared" si="8"/>
        <v>362.92</v>
      </c>
      <c r="O33" s="25">
        <f t="shared" si="9"/>
        <v>2.2040000000000002</v>
      </c>
      <c r="P33" s="26">
        <f t="shared" si="10"/>
        <v>544.38</v>
      </c>
      <c r="Q33" s="25">
        <f t="shared" si="11"/>
        <v>3.306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18911.2</v>
      </c>
      <c r="C34" s="23">
        <f t="shared" si="0"/>
        <v>1575.93</v>
      </c>
      <c r="D34" s="23">
        <f t="shared" si="2"/>
        <v>41755.93</v>
      </c>
      <c r="E34" s="23">
        <f t="shared" si="3"/>
        <v>3479.66</v>
      </c>
      <c r="F34" s="24">
        <f t="shared" si="4"/>
        <v>21.131499999999999</v>
      </c>
      <c r="G34" s="25">
        <f t="shared" si="5"/>
        <v>4.2263000000000002</v>
      </c>
      <c r="H34" s="25">
        <f t="shared" si="5"/>
        <v>5.4942000000000002</v>
      </c>
      <c r="I34" s="25">
        <f t="shared" si="5"/>
        <v>7.3959999999999999</v>
      </c>
      <c r="J34" s="25">
        <f t="shared" si="5"/>
        <v>10.565799999999999</v>
      </c>
      <c r="K34" s="25">
        <f t="shared" si="5"/>
        <v>11.833600000000001</v>
      </c>
      <c r="L34" s="26">
        <f t="shared" si="6"/>
        <v>183.03</v>
      </c>
      <c r="M34" s="25">
        <f t="shared" si="7"/>
        <v>1.1114999999999999</v>
      </c>
      <c r="N34" s="26">
        <f t="shared" si="8"/>
        <v>366.06</v>
      </c>
      <c r="O34" s="25">
        <f t="shared" si="9"/>
        <v>2.2229999999999999</v>
      </c>
      <c r="P34" s="26">
        <f t="shared" si="10"/>
        <v>549.09</v>
      </c>
      <c r="Q34" s="25">
        <f t="shared" si="11"/>
        <v>3.3346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19073.3</v>
      </c>
      <c r="C35" s="23">
        <f t="shared" si="0"/>
        <v>1589.44</v>
      </c>
      <c r="D35" s="23">
        <f t="shared" si="2"/>
        <v>42113.85</v>
      </c>
      <c r="E35" s="23">
        <f t="shared" si="3"/>
        <v>3509.49</v>
      </c>
      <c r="F35" s="24">
        <f t="shared" si="4"/>
        <v>21.3127</v>
      </c>
      <c r="G35" s="25">
        <f t="shared" si="5"/>
        <v>4.2625000000000002</v>
      </c>
      <c r="H35" s="25">
        <f t="shared" si="5"/>
        <v>5.5412999999999997</v>
      </c>
      <c r="I35" s="25">
        <f t="shared" si="5"/>
        <v>7.4593999999999996</v>
      </c>
      <c r="J35" s="25">
        <f t="shared" si="5"/>
        <v>10.6564</v>
      </c>
      <c r="K35" s="25">
        <f t="shared" si="5"/>
        <v>11.9351</v>
      </c>
      <c r="L35" s="26">
        <f t="shared" si="6"/>
        <v>184.6</v>
      </c>
      <c r="M35" s="25">
        <f t="shared" si="7"/>
        <v>1.121</v>
      </c>
      <c r="N35" s="26">
        <f t="shared" si="8"/>
        <v>369.2</v>
      </c>
      <c r="O35" s="25">
        <f t="shared" si="9"/>
        <v>2.2421000000000002</v>
      </c>
      <c r="P35" s="26">
        <f t="shared" si="10"/>
        <v>553.79999999999995</v>
      </c>
      <c r="Q35" s="25">
        <f t="shared" si="11"/>
        <v>3.3631000000000002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27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13413.69</v>
      </c>
      <c r="C6" s="23">
        <f t="shared" ref="C6:C35" si="0">ROUND($B6/12,2)</f>
        <v>1117.81</v>
      </c>
      <c r="D6" s="23">
        <f>ROUND($B6*$M$1/100,2)</f>
        <v>29617.43</v>
      </c>
      <c r="E6" s="23">
        <f>ROUND(($B6*$M$1/100)/12,2)</f>
        <v>2468.12</v>
      </c>
      <c r="F6" s="24">
        <f>ROUND(($B6*$M$1/100)/1976,4)</f>
        <v>14.9886</v>
      </c>
      <c r="G6" s="25">
        <f>ROUND($F6*G$4,4)</f>
        <v>2.9977</v>
      </c>
      <c r="H6" s="25">
        <f t="shared" ref="H6:K21" si="1">ROUND($F6*H$4,4)</f>
        <v>3.8969999999999998</v>
      </c>
      <c r="I6" s="25">
        <f t="shared" si="1"/>
        <v>5.2460000000000004</v>
      </c>
      <c r="J6" s="25">
        <f t="shared" si="1"/>
        <v>7.4943</v>
      </c>
      <c r="K6" s="25">
        <f t="shared" si="1"/>
        <v>8.3935999999999993</v>
      </c>
      <c r="L6" s="26">
        <f>ROUND($E6*L$4,2)</f>
        <v>129.82</v>
      </c>
      <c r="M6" s="25">
        <f>ROUND($F6*L$4,4)</f>
        <v>0.78839999999999999</v>
      </c>
      <c r="N6" s="26">
        <f>ROUND($E6*N$4,2)</f>
        <v>259.64999999999998</v>
      </c>
      <c r="O6" s="25">
        <f>ROUND($F6*N$4,4)</f>
        <v>1.5768</v>
      </c>
      <c r="P6" s="26">
        <f>ROUND($E6*P$4,2)</f>
        <v>389.47</v>
      </c>
      <c r="Q6" s="25">
        <f>ROUND($F6*P$4,4)</f>
        <v>2.3652000000000002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14486.28</v>
      </c>
      <c r="C7" s="23">
        <f t="shared" si="0"/>
        <v>1207.19</v>
      </c>
      <c r="D7" s="23">
        <f t="shared" ref="D7:D35" si="2">ROUND($B7*$M$1/100,2)</f>
        <v>31985.71</v>
      </c>
      <c r="E7" s="23">
        <f t="shared" ref="E7:E35" si="3">ROUND(($B7*$M$1/100)/12,2)</f>
        <v>2665.48</v>
      </c>
      <c r="F7" s="24">
        <f t="shared" ref="F7:F35" si="4">ROUND(($B7*$M$1/100)/1976,4)</f>
        <v>16.187100000000001</v>
      </c>
      <c r="G7" s="25">
        <f t="shared" ref="G7:K35" si="5">ROUND($F7*G$4,4)</f>
        <v>3.2374000000000001</v>
      </c>
      <c r="H7" s="25">
        <f t="shared" si="1"/>
        <v>4.2085999999999997</v>
      </c>
      <c r="I7" s="25">
        <f t="shared" si="1"/>
        <v>5.6654999999999998</v>
      </c>
      <c r="J7" s="25">
        <f t="shared" si="1"/>
        <v>8.0936000000000003</v>
      </c>
      <c r="K7" s="25">
        <f t="shared" si="1"/>
        <v>9.0648</v>
      </c>
      <c r="L7" s="26">
        <f t="shared" ref="L7:L35" si="6">ROUND($E7*L$4,2)</f>
        <v>140.19999999999999</v>
      </c>
      <c r="M7" s="25">
        <f t="shared" ref="M7:M35" si="7">ROUND($F7*L$4,4)</f>
        <v>0.85140000000000005</v>
      </c>
      <c r="N7" s="26">
        <f t="shared" ref="N7:N35" si="8">ROUND($E7*N$4,2)</f>
        <v>280.41000000000003</v>
      </c>
      <c r="O7" s="25">
        <f t="shared" ref="O7:O35" si="9">ROUND($F7*N$4,4)</f>
        <v>1.7029000000000001</v>
      </c>
      <c r="P7" s="26">
        <f t="shared" ref="P7:P35" si="10">ROUND($E7*P$4,2)</f>
        <v>420.61</v>
      </c>
      <c r="Q7" s="25">
        <f t="shared" ref="Q7:Q35" si="11">ROUND($F7*P$4,4)</f>
        <v>2.5543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14627.28</v>
      </c>
      <c r="C8" s="23">
        <f t="shared" si="0"/>
        <v>1218.94</v>
      </c>
      <c r="D8" s="23">
        <f t="shared" si="2"/>
        <v>32297.03</v>
      </c>
      <c r="E8" s="23">
        <f t="shared" si="3"/>
        <v>2691.42</v>
      </c>
      <c r="F8" s="24">
        <f t="shared" si="4"/>
        <v>16.3447</v>
      </c>
      <c r="G8" s="25">
        <f t="shared" si="5"/>
        <v>3.2688999999999999</v>
      </c>
      <c r="H8" s="25">
        <f t="shared" si="1"/>
        <v>4.2496</v>
      </c>
      <c r="I8" s="25">
        <f t="shared" si="1"/>
        <v>5.7206000000000001</v>
      </c>
      <c r="J8" s="25">
        <f t="shared" si="1"/>
        <v>8.1723999999999997</v>
      </c>
      <c r="K8" s="25">
        <f t="shared" si="1"/>
        <v>9.1530000000000005</v>
      </c>
      <c r="L8" s="26">
        <f t="shared" si="6"/>
        <v>141.57</v>
      </c>
      <c r="M8" s="25">
        <f t="shared" si="7"/>
        <v>0.85970000000000002</v>
      </c>
      <c r="N8" s="26">
        <f t="shared" si="8"/>
        <v>283.14</v>
      </c>
      <c r="O8" s="25">
        <f t="shared" si="9"/>
        <v>1.7195</v>
      </c>
      <c r="P8" s="26">
        <f t="shared" si="10"/>
        <v>424.71</v>
      </c>
      <c r="Q8" s="25">
        <f t="shared" si="11"/>
        <v>2.5792000000000002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14768.26</v>
      </c>
      <c r="C9" s="23">
        <f t="shared" si="0"/>
        <v>1230.69</v>
      </c>
      <c r="D9" s="23">
        <f t="shared" si="2"/>
        <v>32608.32</v>
      </c>
      <c r="E9" s="23">
        <f t="shared" si="3"/>
        <v>2717.36</v>
      </c>
      <c r="F9" s="24">
        <f t="shared" si="4"/>
        <v>16.502199999999998</v>
      </c>
      <c r="G9" s="25">
        <f t="shared" si="5"/>
        <v>3.3003999999999998</v>
      </c>
      <c r="H9" s="25">
        <f t="shared" si="1"/>
        <v>4.2906000000000004</v>
      </c>
      <c r="I9" s="25">
        <f t="shared" si="1"/>
        <v>5.7758000000000003</v>
      </c>
      <c r="J9" s="25">
        <f t="shared" si="1"/>
        <v>8.2510999999999992</v>
      </c>
      <c r="K9" s="25">
        <f t="shared" si="1"/>
        <v>9.2411999999999992</v>
      </c>
      <c r="L9" s="26">
        <f t="shared" si="6"/>
        <v>142.93</v>
      </c>
      <c r="M9" s="25">
        <f t="shared" si="7"/>
        <v>0.86799999999999999</v>
      </c>
      <c r="N9" s="26">
        <f t="shared" si="8"/>
        <v>285.87</v>
      </c>
      <c r="O9" s="25">
        <f t="shared" si="9"/>
        <v>1.736</v>
      </c>
      <c r="P9" s="26">
        <f t="shared" si="10"/>
        <v>428.8</v>
      </c>
      <c r="Q9" s="25">
        <f t="shared" si="11"/>
        <v>2.6040000000000001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14909.23</v>
      </c>
      <c r="C10" s="23">
        <f t="shared" si="0"/>
        <v>1242.44</v>
      </c>
      <c r="D10" s="23">
        <f t="shared" si="2"/>
        <v>32919.58</v>
      </c>
      <c r="E10" s="23">
        <f t="shared" si="3"/>
        <v>2743.3</v>
      </c>
      <c r="F10" s="24">
        <f t="shared" si="4"/>
        <v>16.659700000000001</v>
      </c>
      <c r="G10" s="25">
        <f t="shared" si="5"/>
        <v>3.3319000000000001</v>
      </c>
      <c r="H10" s="25">
        <f t="shared" si="1"/>
        <v>4.3315000000000001</v>
      </c>
      <c r="I10" s="25">
        <f t="shared" si="1"/>
        <v>5.8308999999999997</v>
      </c>
      <c r="J10" s="25">
        <f t="shared" si="1"/>
        <v>8.3299000000000003</v>
      </c>
      <c r="K10" s="25">
        <f t="shared" si="1"/>
        <v>9.3293999999999997</v>
      </c>
      <c r="L10" s="26">
        <f t="shared" si="6"/>
        <v>144.30000000000001</v>
      </c>
      <c r="M10" s="25">
        <f t="shared" si="7"/>
        <v>0.87629999999999997</v>
      </c>
      <c r="N10" s="26">
        <f t="shared" si="8"/>
        <v>288.60000000000002</v>
      </c>
      <c r="O10" s="25">
        <f t="shared" si="9"/>
        <v>1.7525999999999999</v>
      </c>
      <c r="P10" s="26">
        <f t="shared" si="10"/>
        <v>432.89</v>
      </c>
      <c r="Q10" s="25">
        <f t="shared" si="11"/>
        <v>2.6288999999999998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15050.21</v>
      </c>
      <c r="C11" s="23">
        <f t="shared" si="0"/>
        <v>1254.18</v>
      </c>
      <c r="D11" s="23">
        <f t="shared" si="2"/>
        <v>33230.86</v>
      </c>
      <c r="E11" s="23">
        <f t="shared" si="3"/>
        <v>2769.24</v>
      </c>
      <c r="F11" s="24">
        <f t="shared" si="4"/>
        <v>16.8172</v>
      </c>
      <c r="G11" s="25">
        <f t="shared" si="5"/>
        <v>3.3633999999999999</v>
      </c>
      <c r="H11" s="25">
        <f t="shared" si="1"/>
        <v>4.3724999999999996</v>
      </c>
      <c r="I11" s="25">
        <f t="shared" si="1"/>
        <v>5.8860000000000001</v>
      </c>
      <c r="J11" s="25">
        <f t="shared" si="1"/>
        <v>8.4085999999999999</v>
      </c>
      <c r="K11" s="25">
        <f t="shared" si="1"/>
        <v>9.4176000000000002</v>
      </c>
      <c r="L11" s="26">
        <f t="shared" si="6"/>
        <v>145.66</v>
      </c>
      <c r="M11" s="25">
        <f t="shared" si="7"/>
        <v>0.88460000000000005</v>
      </c>
      <c r="N11" s="26">
        <f t="shared" si="8"/>
        <v>291.32</v>
      </c>
      <c r="O11" s="25">
        <f t="shared" si="9"/>
        <v>1.7692000000000001</v>
      </c>
      <c r="P11" s="26">
        <f t="shared" si="10"/>
        <v>436.99</v>
      </c>
      <c r="Q11" s="25">
        <f t="shared" si="11"/>
        <v>2.6537999999999999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15191.19</v>
      </c>
      <c r="C12" s="23">
        <f t="shared" si="0"/>
        <v>1265.93</v>
      </c>
      <c r="D12" s="23">
        <f t="shared" si="2"/>
        <v>33542.15</v>
      </c>
      <c r="E12" s="23">
        <f t="shared" si="3"/>
        <v>2795.18</v>
      </c>
      <c r="F12" s="24">
        <f t="shared" si="4"/>
        <v>16.974799999999998</v>
      </c>
      <c r="G12" s="25">
        <f t="shared" si="5"/>
        <v>3.395</v>
      </c>
      <c r="H12" s="25">
        <f t="shared" si="1"/>
        <v>4.4134000000000002</v>
      </c>
      <c r="I12" s="25">
        <f t="shared" si="1"/>
        <v>5.9412000000000003</v>
      </c>
      <c r="J12" s="25">
        <f t="shared" si="1"/>
        <v>8.4873999999999992</v>
      </c>
      <c r="K12" s="25">
        <f t="shared" si="1"/>
        <v>9.5059000000000005</v>
      </c>
      <c r="L12" s="26">
        <f t="shared" si="6"/>
        <v>147.03</v>
      </c>
      <c r="M12" s="25">
        <f t="shared" si="7"/>
        <v>0.89290000000000003</v>
      </c>
      <c r="N12" s="26">
        <f t="shared" si="8"/>
        <v>294.05</v>
      </c>
      <c r="O12" s="25">
        <f t="shared" si="9"/>
        <v>1.7857000000000001</v>
      </c>
      <c r="P12" s="26">
        <f t="shared" si="10"/>
        <v>441.08</v>
      </c>
      <c r="Q12" s="25">
        <f t="shared" si="11"/>
        <v>2.6785999999999999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15332.16</v>
      </c>
      <c r="C13" s="23">
        <f t="shared" si="0"/>
        <v>1277.68</v>
      </c>
      <c r="D13" s="23">
        <f t="shared" si="2"/>
        <v>33853.410000000003</v>
      </c>
      <c r="E13" s="23">
        <f t="shared" si="3"/>
        <v>2821.12</v>
      </c>
      <c r="F13" s="24">
        <f t="shared" si="4"/>
        <v>17.132300000000001</v>
      </c>
      <c r="G13" s="25">
        <f t="shared" si="5"/>
        <v>3.4264999999999999</v>
      </c>
      <c r="H13" s="25">
        <f t="shared" si="1"/>
        <v>4.4543999999999997</v>
      </c>
      <c r="I13" s="25">
        <f t="shared" si="1"/>
        <v>5.9962999999999997</v>
      </c>
      <c r="J13" s="25">
        <f t="shared" si="1"/>
        <v>8.5662000000000003</v>
      </c>
      <c r="K13" s="25">
        <f t="shared" si="1"/>
        <v>9.5940999999999992</v>
      </c>
      <c r="L13" s="26">
        <f t="shared" si="6"/>
        <v>148.38999999999999</v>
      </c>
      <c r="M13" s="25">
        <f t="shared" si="7"/>
        <v>0.9012</v>
      </c>
      <c r="N13" s="26">
        <f t="shared" si="8"/>
        <v>296.77999999999997</v>
      </c>
      <c r="O13" s="25">
        <f t="shared" si="9"/>
        <v>1.8023</v>
      </c>
      <c r="P13" s="26">
        <f t="shared" si="10"/>
        <v>445.17</v>
      </c>
      <c r="Q13" s="25">
        <f t="shared" si="11"/>
        <v>2.7035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15473.17</v>
      </c>
      <c r="C14" s="23">
        <f t="shared" si="0"/>
        <v>1289.43</v>
      </c>
      <c r="D14" s="23">
        <f t="shared" si="2"/>
        <v>34164.76</v>
      </c>
      <c r="E14" s="23">
        <f t="shared" si="3"/>
        <v>2847.06</v>
      </c>
      <c r="F14" s="24">
        <f t="shared" si="4"/>
        <v>17.289899999999999</v>
      </c>
      <c r="G14" s="25">
        <f t="shared" si="5"/>
        <v>3.4580000000000002</v>
      </c>
      <c r="H14" s="25">
        <f t="shared" si="1"/>
        <v>4.4954000000000001</v>
      </c>
      <c r="I14" s="25">
        <f t="shared" si="1"/>
        <v>6.0514999999999999</v>
      </c>
      <c r="J14" s="25">
        <f t="shared" si="1"/>
        <v>8.6449999999999996</v>
      </c>
      <c r="K14" s="25">
        <f t="shared" si="1"/>
        <v>9.6822999999999997</v>
      </c>
      <c r="L14" s="26">
        <f t="shared" si="6"/>
        <v>149.76</v>
      </c>
      <c r="M14" s="25">
        <f t="shared" si="7"/>
        <v>0.90939999999999999</v>
      </c>
      <c r="N14" s="26">
        <f t="shared" si="8"/>
        <v>299.51</v>
      </c>
      <c r="O14" s="25">
        <f t="shared" si="9"/>
        <v>1.8189</v>
      </c>
      <c r="P14" s="26">
        <f t="shared" si="10"/>
        <v>449.27</v>
      </c>
      <c r="Q14" s="25">
        <f t="shared" si="11"/>
        <v>2.7282999999999999</v>
      </c>
      <c r="R14" s="26">
        <f t="shared" si="12"/>
        <v>132.46</v>
      </c>
      <c r="S14" s="26">
        <f t="shared" si="13"/>
        <v>66.23</v>
      </c>
    </row>
    <row r="15" spans="1:19" s="10" customFormat="1" x14ac:dyDescent="0.3">
      <c r="A15" s="40">
        <v>9</v>
      </c>
      <c r="B15" s="6">
        <v>15614.14</v>
      </c>
      <c r="C15" s="23">
        <f t="shared" si="0"/>
        <v>1301.18</v>
      </c>
      <c r="D15" s="23">
        <f t="shared" si="2"/>
        <v>34476.019999999997</v>
      </c>
      <c r="E15" s="23">
        <f t="shared" si="3"/>
        <v>2873</v>
      </c>
      <c r="F15" s="24">
        <f t="shared" si="4"/>
        <v>17.447399999999998</v>
      </c>
      <c r="G15" s="25">
        <f t="shared" si="5"/>
        <v>3.4895</v>
      </c>
      <c r="H15" s="25">
        <f t="shared" si="1"/>
        <v>4.5362999999999998</v>
      </c>
      <c r="I15" s="25">
        <f t="shared" si="1"/>
        <v>6.1066000000000003</v>
      </c>
      <c r="J15" s="25">
        <f t="shared" si="1"/>
        <v>8.7236999999999991</v>
      </c>
      <c r="K15" s="25">
        <f t="shared" si="1"/>
        <v>9.7705000000000002</v>
      </c>
      <c r="L15" s="26">
        <f t="shared" si="6"/>
        <v>151.12</v>
      </c>
      <c r="M15" s="25">
        <f t="shared" si="7"/>
        <v>0.91769999999999996</v>
      </c>
      <c r="N15" s="26">
        <f t="shared" si="8"/>
        <v>302.24</v>
      </c>
      <c r="O15" s="25">
        <f t="shared" si="9"/>
        <v>1.8354999999999999</v>
      </c>
      <c r="P15" s="26">
        <f t="shared" si="10"/>
        <v>453.36</v>
      </c>
      <c r="Q15" s="25">
        <f t="shared" si="11"/>
        <v>2.7532000000000001</v>
      </c>
      <c r="R15" s="26">
        <f t="shared" si="12"/>
        <v>132.46</v>
      </c>
      <c r="S15" s="26">
        <f t="shared" si="13"/>
        <v>66.23</v>
      </c>
    </row>
    <row r="16" spans="1:19" s="10" customFormat="1" x14ac:dyDescent="0.3">
      <c r="A16" s="40">
        <v>10</v>
      </c>
      <c r="B16" s="6">
        <v>16165.34</v>
      </c>
      <c r="C16" s="23">
        <f t="shared" si="0"/>
        <v>1347.11</v>
      </c>
      <c r="D16" s="23">
        <f t="shared" si="2"/>
        <v>35693.07</v>
      </c>
      <c r="E16" s="23">
        <f t="shared" si="3"/>
        <v>2974.42</v>
      </c>
      <c r="F16" s="24">
        <f t="shared" si="4"/>
        <v>18.063300000000002</v>
      </c>
      <c r="G16" s="25">
        <f t="shared" si="5"/>
        <v>3.6126999999999998</v>
      </c>
      <c r="H16" s="25">
        <f t="shared" si="1"/>
        <v>4.6965000000000003</v>
      </c>
      <c r="I16" s="25">
        <f t="shared" si="1"/>
        <v>6.3221999999999996</v>
      </c>
      <c r="J16" s="25">
        <f t="shared" si="1"/>
        <v>9.0317000000000007</v>
      </c>
      <c r="K16" s="25">
        <f t="shared" si="1"/>
        <v>10.115399999999999</v>
      </c>
      <c r="L16" s="26">
        <f t="shared" si="6"/>
        <v>156.44999999999999</v>
      </c>
      <c r="M16" s="25">
        <f t="shared" si="7"/>
        <v>0.95009999999999994</v>
      </c>
      <c r="N16" s="26">
        <f t="shared" si="8"/>
        <v>312.91000000000003</v>
      </c>
      <c r="O16" s="25">
        <f t="shared" si="9"/>
        <v>1.9003000000000001</v>
      </c>
      <c r="P16" s="26">
        <f t="shared" si="10"/>
        <v>469.36</v>
      </c>
      <c r="Q16" s="25">
        <f t="shared" si="11"/>
        <v>2.8504</v>
      </c>
      <c r="R16" s="26">
        <f t="shared" si="12"/>
        <v>104.32</v>
      </c>
      <c r="S16" s="26">
        <f t="shared" si="13"/>
        <v>38.090000000000003</v>
      </c>
    </row>
    <row r="17" spans="1:19" s="10" customFormat="1" x14ac:dyDescent="0.3">
      <c r="A17" s="40">
        <v>11</v>
      </c>
      <c r="B17" s="6">
        <v>16334.45</v>
      </c>
      <c r="C17" s="23">
        <f t="shared" si="0"/>
        <v>1361.2</v>
      </c>
      <c r="D17" s="23">
        <f t="shared" si="2"/>
        <v>36066.47</v>
      </c>
      <c r="E17" s="23">
        <f t="shared" si="3"/>
        <v>3005.54</v>
      </c>
      <c r="F17" s="24">
        <f t="shared" si="4"/>
        <v>18.252300000000002</v>
      </c>
      <c r="G17" s="25">
        <f t="shared" si="5"/>
        <v>3.6505000000000001</v>
      </c>
      <c r="H17" s="25">
        <f t="shared" si="1"/>
        <v>4.7455999999999996</v>
      </c>
      <c r="I17" s="25">
        <f t="shared" si="1"/>
        <v>6.3883000000000001</v>
      </c>
      <c r="J17" s="25">
        <f t="shared" si="1"/>
        <v>9.1262000000000008</v>
      </c>
      <c r="K17" s="25">
        <f t="shared" si="1"/>
        <v>10.221299999999999</v>
      </c>
      <c r="L17" s="26">
        <f t="shared" si="6"/>
        <v>158.09</v>
      </c>
      <c r="M17" s="25">
        <f t="shared" si="7"/>
        <v>0.96009999999999995</v>
      </c>
      <c r="N17" s="26">
        <f t="shared" si="8"/>
        <v>316.18</v>
      </c>
      <c r="O17" s="25">
        <f t="shared" si="9"/>
        <v>1.9200999999999999</v>
      </c>
      <c r="P17" s="26">
        <f t="shared" si="10"/>
        <v>474.27</v>
      </c>
      <c r="Q17" s="25">
        <f t="shared" si="11"/>
        <v>2.8801999999999999</v>
      </c>
      <c r="R17" s="26">
        <f t="shared" si="12"/>
        <v>75.540000000000006</v>
      </c>
      <c r="S17" s="26">
        <f t="shared" si="13"/>
        <v>33.11</v>
      </c>
    </row>
    <row r="18" spans="1:19" s="10" customFormat="1" x14ac:dyDescent="0.3">
      <c r="A18" s="40">
        <v>12</v>
      </c>
      <c r="B18" s="6">
        <v>16503.560000000001</v>
      </c>
      <c r="C18" s="23">
        <f t="shared" si="0"/>
        <v>1375.3</v>
      </c>
      <c r="D18" s="23">
        <f t="shared" si="2"/>
        <v>36439.86</v>
      </c>
      <c r="E18" s="23">
        <f t="shared" si="3"/>
        <v>3036.66</v>
      </c>
      <c r="F18" s="24">
        <f t="shared" si="4"/>
        <v>18.441199999999998</v>
      </c>
      <c r="G18" s="25">
        <f t="shared" si="5"/>
        <v>3.6882000000000001</v>
      </c>
      <c r="H18" s="25">
        <f t="shared" si="1"/>
        <v>4.7946999999999997</v>
      </c>
      <c r="I18" s="25">
        <f t="shared" si="1"/>
        <v>6.4543999999999997</v>
      </c>
      <c r="J18" s="25">
        <f t="shared" si="1"/>
        <v>9.2205999999999992</v>
      </c>
      <c r="K18" s="25">
        <f t="shared" si="1"/>
        <v>10.3271</v>
      </c>
      <c r="L18" s="26">
        <f t="shared" si="6"/>
        <v>159.72999999999999</v>
      </c>
      <c r="M18" s="25">
        <f t="shared" si="7"/>
        <v>0.97</v>
      </c>
      <c r="N18" s="26">
        <f t="shared" si="8"/>
        <v>319.45999999999998</v>
      </c>
      <c r="O18" s="25">
        <f t="shared" si="9"/>
        <v>1.94</v>
      </c>
      <c r="P18" s="26">
        <f t="shared" si="10"/>
        <v>479.18</v>
      </c>
      <c r="Q18" s="25">
        <f t="shared" si="11"/>
        <v>2.91</v>
      </c>
      <c r="R18" s="26">
        <f t="shared" si="12"/>
        <v>66.23</v>
      </c>
      <c r="S18" s="26">
        <f t="shared" si="13"/>
        <v>33.11</v>
      </c>
    </row>
    <row r="19" spans="1:19" s="10" customFormat="1" x14ac:dyDescent="0.3">
      <c r="A19" s="40">
        <v>13</v>
      </c>
      <c r="B19" s="6">
        <v>16672.7</v>
      </c>
      <c r="C19" s="23">
        <f t="shared" si="0"/>
        <v>1389.39</v>
      </c>
      <c r="D19" s="23">
        <f t="shared" si="2"/>
        <v>36813.32</v>
      </c>
      <c r="E19" s="23">
        <f t="shared" si="3"/>
        <v>3067.78</v>
      </c>
      <c r="F19" s="24">
        <f t="shared" si="4"/>
        <v>18.630199999999999</v>
      </c>
      <c r="G19" s="25">
        <f t="shared" si="5"/>
        <v>3.726</v>
      </c>
      <c r="H19" s="25">
        <f t="shared" si="1"/>
        <v>4.8438999999999997</v>
      </c>
      <c r="I19" s="25">
        <f t="shared" si="1"/>
        <v>6.5206</v>
      </c>
      <c r="J19" s="25">
        <f t="shared" si="1"/>
        <v>9.3150999999999993</v>
      </c>
      <c r="K19" s="25">
        <f t="shared" si="1"/>
        <v>10.4329</v>
      </c>
      <c r="L19" s="26">
        <f t="shared" si="6"/>
        <v>161.37</v>
      </c>
      <c r="M19" s="25">
        <f t="shared" si="7"/>
        <v>0.97989999999999999</v>
      </c>
      <c r="N19" s="26">
        <f t="shared" si="8"/>
        <v>322.73</v>
      </c>
      <c r="O19" s="25">
        <f t="shared" si="9"/>
        <v>1.9599</v>
      </c>
      <c r="P19" s="26">
        <f t="shared" si="10"/>
        <v>484.1</v>
      </c>
      <c r="Q19" s="25">
        <f t="shared" si="11"/>
        <v>2.9398</v>
      </c>
      <c r="R19" s="26">
        <f t="shared" si="12"/>
        <v>66.23</v>
      </c>
      <c r="S19" s="26">
        <f t="shared" si="13"/>
        <v>33.11</v>
      </c>
    </row>
    <row r="20" spans="1:19" s="10" customFormat="1" x14ac:dyDescent="0.3">
      <c r="A20" s="40">
        <v>14</v>
      </c>
      <c r="B20" s="6">
        <v>16841.79</v>
      </c>
      <c r="C20" s="23">
        <f t="shared" si="0"/>
        <v>1403.48</v>
      </c>
      <c r="D20" s="23">
        <f t="shared" si="2"/>
        <v>37186.67</v>
      </c>
      <c r="E20" s="23">
        <f t="shared" si="3"/>
        <v>3098.89</v>
      </c>
      <c r="F20" s="24">
        <f t="shared" si="4"/>
        <v>18.819199999999999</v>
      </c>
      <c r="G20" s="25">
        <f t="shared" si="5"/>
        <v>3.7637999999999998</v>
      </c>
      <c r="H20" s="25">
        <f t="shared" si="1"/>
        <v>4.8929999999999998</v>
      </c>
      <c r="I20" s="25">
        <f t="shared" si="1"/>
        <v>6.5867000000000004</v>
      </c>
      <c r="J20" s="25">
        <f t="shared" si="1"/>
        <v>9.4095999999999993</v>
      </c>
      <c r="K20" s="25">
        <f t="shared" si="1"/>
        <v>10.5388</v>
      </c>
      <c r="L20" s="26">
        <f t="shared" si="6"/>
        <v>163</v>
      </c>
      <c r="M20" s="25">
        <f t="shared" si="7"/>
        <v>0.9899</v>
      </c>
      <c r="N20" s="26">
        <f t="shared" si="8"/>
        <v>326</v>
      </c>
      <c r="O20" s="25">
        <f t="shared" si="9"/>
        <v>1.9798</v>
      </c>
      <c r="P20" s="26">
        <f t="shared" si="10"/>
        <v>489</v>
      </c>
      <c r="Q20" s="25">
        <f t="shared" si="11"/>
        <v>2.9697</v>
      </c>
      <c r="R20" s="26">
        <f t="shared" si="12"/>
        <v>66.23</v>
      </c>
      <c r="S20" s="26">
        <f t="shared" si="13"/>
        <v>33.11</v>
      </c>
    </row>
    <row r="21" spans="1:19" s="10" customFormat="1" x14ac:dyDescent="0.3">
      <c r="A21" s="40">
        <v>15</v>
      </c>
      <c r="B21" s="6">
        <v>17010.900000000001</v>
      </c>
      <c r="C21" s="23">
        <f t="shared" si="0"/>
        <v>1417.58</v>
      </c>
      <c r="D21" s="23">
        <f t="shared" si="2"/>
        <v>37560.07</v>
      </c>
      <c r="E21" s="23">
        <f t="shared" si="3"/>
        <v>3130.01</v>
      </c>
      <c r="F21" s="24">
        <f t="shared" si="4"/>
        <v>19.008099999999999</v>
      </c>
      <c r="G21" s="25">
        <f t="shared" si="5"/>
        <v>3.8016000000000001</v>
      </c>
      <c r="H21" s="25">
        <f t="shared" si="1"/>
        <v>4.9420999999999999</v>
      </c>
      <c r="I21" s="25">
        <f t="shared" si="1"/>
        <v>6.6528</v>
      </c>
      <c r="J21" s="25">
        <f t="shared" si="1"/>
        <v>9.5040999999999993</v>
      </c>
      <c r="K21" s="25">
        <f t="shared" si="1"/>
        <v>10.644500000000001</v>
      </c>
      <c r="L21" s="26">
        <f t="shared" si="6"/>
        <v>164.64</v>
      </c>
      <c r="M21" s="25">
        <f t="shared" si="7"/>
        <v>0.99980000000000002</v>
      </c>
      <c r="N21" s="26">
        <f t="shared" si="8"/>
        <v>329.28</v>
      </c>
      <c r="O21" s="25">
        <f t="shared" si="9"/>
        <v>1.9997</v>
      </c>
      <c r="P21" s="26">
        <f t="shared" si="10"/>
        <v>493.92</v>
      </c>
      <c r="Q21" s="25">
        <f t="shared" si="11"/>
        <v>2.9994999999999998</v>
      </c>
      <c r="R21" s="26">
        <f t="shared" si="12"/>
        <v>66.23</v>
      </c>
      <c r="S21" s="26">
        <f t="shared" si="13"/>
        <v>33.11</v>
      </c>
    </row>
    <row r="22" spans="1:19" s="10" customFormat="1" x14ac:dyDescent="0.3">
      <c r="A22" s="40">
        <v>16</v>
      </c>
      <c r="B22" s="6">
        <v>17179.990000000002</v>
      </c>
      <c r="C22" s="23">
        <f t="shared" si="0"/>
        <v>1431.67</v>
      </c>
      <c r="D22" s="23">
        <f t="shared" si="2"/>
        <v>37933.42</v>
      </c>
      <c r="E22" s="23">
        <f t="shared" si="3"/>
        <v>3161.12</v>
      </c>
      <c r="F22" s="24">
        <f t="shared" si="4"/>
        <v>19.197099999999999</v>
      </c>
      <c r="G22" s="25">
        <f t="shared" si="5"/>
        <v>3.8393999999999999</v>
      </c>
      <c r="H22" s="25">
        <f t="shared" si="5"/>
        <v>4.9912000000000001</v>
      </c>
      <c r="I22" s="25">
        <f t="shared" si="5"/>
        <v>6.7190000000000003</v>
      </c>
      <c r="J22" s="25">
        <f t="shared" si="5"/>
        <v>9.5985999999999994</v>
      </c>
      <c r="K22" s="25">
        <f t="shared" si="5"/>
        <v>10.750400000000001</v>
      </c>
      <c r="L22" s="26">
        <f t="shared" si="6"/>
        <v>166.27</v>
      </c>
      <c r="M22" s="25">
        <f t="shared" si="7"/>
        <v>1.0098</v>
      </c>
      <c r="N22" s="26">
        <f t="shared" si="8"/>
        <v>332.55</v>
      </c>
      <c r="O22" s="25">
        <f t="shared" si="9"/>
        <v>2.0194999999999999</v>
      </c>
      <c r="P22" s="26">
        <f t="shared" si="10"/>
        <v>498.82</v>
      </c>
      <c r="Q22" s="25">
        <f t="shared" si="11"/>
        <v>3.0293000000000001</v>
      </c>
      <c r="R22" s="26">
        <f t="shared" si="12"/>
        <v>66.23</v>
      </c>
      <c r="S22" s="26">
        <f t="shared" si="13"/>
        <v>33.11</v>
      </c>
    </row>
    <row r="23" spans="1:19" s="10" customFormat="1" x14ac:dyDescent="0.3">
      <c r="A23" s="40">
        <v>17</v>
      </c>
      <c r="B23" s="6">
        <v>17349.13</v>
      </c>
      <c r="C23" s="23">
        <f t="shared" si="0"/>
        <v>1445.76</v>
      </c>
      <c r="D23" s="23">
        <f t="shared" si="2"/>
        <v>38306.879999999997</v>
      </c>
      <c r="E23" s="23">
        <f t="shared" si="3"/>
        <v>3192.24</v>
      </c>
      <c r="F23" s="24">
        <f t="shared" si="4"/>
        <v>19.386099999999999</v>
      </c>
      <c r="G23" s="25">
        <f t="shared" si="5"/>
        <v>3.8772000000000002</v>
      </c>
      <c r="H23" s="25">
        <f t="shared" si="5"/>
        <v>5.0404</v>
      </c>
      <c r="I23" s="25">
        <f t="shared" si="5"/>
        <v>6.7850999999999999</v>
      </c>
      <c r="J23" s="25">
        <f t="shared" si="5"/>
        <v>9.6930999999999994</v>
      </c>
      <c r="K23" s="25">
        <f t="shared" si="5"/>
        <v>10.856199999999999</v>
      </c>
      <c r="L23" s="26">
        <f t="shared" si="6"/>
        <v>167.91</v>
      </c>
      <c r="M23" s="25">
        <f t="shared" si="7"/>
        <v>1.0197000000000001</v>
      </c>
      <c r="N23" s="26">
        <f t="shared" si="8"/>
        <v>335.82</v>
      </c>
      <c r="O23" s="25">
        <f t="shared" si="9"/>
        <v>2.0394000000000001</v>
      </c>
      <c r="P23" s="26">
        <f t="shared" si="10"/>
        <v>503.74</v>
      </c>
      <c r="Q23" s="25">
        <f t="shared" si="11"/>
        <v>3.0590999999999999</v>
      </c>
      <c r="R23" s="26">
        <f t="shared" si="12"/>
        <v>66.23</v>
      </c>
      <c r="S23" s="26">
        <f t="shared" si="13"/>
        <v>33.11</v>
      </c>
    </row>
    <row r="24" spans="1:19" s="10" customFormat="1" x14ac:dyDescent="0.3">
      <c r="A24" s="40">
        <v>18</v>
      </c>
      <c r="B24" s="6">
        <v>17518.240000000002</v>
      </c>
      <c r="C24" s="23">
        <f t="shared" si="0"/>
        <v>1459.85</v>
      </c>
      <c r="D24" s="23">
        <f t="shared" si="2"/>
        <v>38680.269999999997</v>
      </c>
      <c r="E24" s="23">
        <f t="shared" si="3"/>
        <v>3223.36</v>
      </c>
      <c r="F24" s="24">
        <f t="shared" si="4"/>
        <v>19.574999999999999</v>
      </c>
      <c r="G24" s="25">
        <f t="shared" si="5"/>
        <v>3.915</v>
      </c>
      <c r="H24" s="25">
        <f t="shared" si="5"/>
        <v>5.0895000000000001</v>
      </c>
      <c r="I24" s="25">
        <f t="shared" si="5"/>
        <v>6.8513000000000002</v>
      </c>
      <c r="J24" s="25">
        <f t="shared" si="5"/>
        <v>9.7874999999999996</v>
      </c>
      <c r="K24" s="25">
        <f t="shared" si="5"/>
        <v>10.962</v>
      </c>
      <c r="L24" s="26">
        <f t="shared" si="6"/>
        <v>169.55</v>
      </c>
      <c r="M24" s="25">
        <f t="shared" si="7"/>
        <v>1.0296000000000001</v>
      </c>
      <c r="N24" s="26">
        <f t="shared" si="8"/>
        <v>339.1</v>
      </c>
      <c r="O24" s="25">
        <f t="shared" si="9"/>
        <v>2.0592999999999999</v>
      </c>
      <c r="P24" s="26">
        <f t="shared" si="10"/>
        <v>508.65</v>
      </c>
      <c r="Q24" s="25">
        <f t="shared" si="11"/>
        <v>3.0889000000000002</v>
      </c>
      <c r="R24" s="26">
        <f t="shared" si="12"/>
        <v>66.23</v>
      </c>
      <c r="S24" s="26">
        <f t="shared" si="13"/>
        <v>33.11</v>
      </c>
    </row>
    <row r="25" spans="1:19" s="10" customFormat="1" x14ac:dyDescent="0.3">
      <c r="A25" s="40">
        <v>19</v>
      </c>
      <c r="B25" s="6">
        <v>17687.330000000002</v>
      </c>
      <c r="C25" s="23">
        <f t="shared" si="0"/>
        <v>1473.94</v>
      </c>
      <c r="D25" s="23">
        <f t="shared" si="2"/>
        <v>39053.620000000003</v>
      </c>
      <c r="E25" s="23">
        <f t="shared" si="3"/>
        <v>3254.47</v>
      </c>
      <c r="F25" s="24">
        <f t="shared" si="4"/>
        <v>19.763999999999999</v>
      </c>
      <c r="G25" s="25">
        <f t="shared" si="5"/>
        <v>3.9527999999999999</v>
      </c>
      <c r="H25" s="25">
        <f t="shared" si="5"/>
        <v>5.1386000000000003</v>
      </c>
      <c r="I25" s="25">
        <f t="shared" si="5"/>
        <v>6.9173999999999998</v>
      </c>
      <c r="J25" s="25">
        <f t="shared" si="5"/>
        <v>9.8819999999999997</v>
      </c>
      <c r="K25" s="25">
        <f t="shared" si="5"/>
        <v>11.0678</v>
      </c>
      <c r="L25" s="26">
        <f t="shared" si="6"/>
        <v>171.19</v>
      </c>
      <c r="M25" s="25">
        <f t="shared" si="7"/>
        <v>1.0396000000000001</v>
      </c>
      <c r="N25" s="26">
        <f t="shared" si="8"/>
        <v>342.37</v>
      </c>
      <c r="O25" s="25">
        <f t="shared" si="9"/>
        <v>2.0792000000000002</v>
      </c>
      <c r="P25" s="26">
        <f t="shared" si="10"/>
        <v>513.55999999999995</v>
      </c>
      <c r="Q25" s="25">
        <f t="shared" si="11"/>
        <v>3.1187999999999998</v>
      </c>
      <c r="R25" s="26">
        <f t="shared" si="12"/>
        <v>66.23</v>
      </c>
      <c r="S25" s="26">
        <f t="shared" si="13"/>
        <v>33.11</v>
      </c>
    </row>
    <row r="26" spans="1:19" s="10" customFormat="1" x14ac:dyDescent="0.3">
      <c r="A26" s="40">
        <v>20</v>
      </c>
      <c r="B26" s="6">
        <v>17856.439999999999</v>
      </c>
      <c r="C26" s="23">
        <f t="shared" si="0"/>
        <v>1488.04</v>
      </c>
      <c r="D26" s="23">
        <f t="shared" si="2"/>
        <v>39427.019999999997</v>
      </c>
      <c r="E26" s="23">
        <f t="shared" si="3"/>
        <v>3285.58</v>
      </c>
      <c r="F26" s="24">
        <f t="shared" si="4"/>
        <v>19.9529</v>
      </c>
      <c r="G26" s="25">
        <f t="shared" si="5"/>
        <v>3.9906000000000001</v>
      </c>
      <c r="H26" s="25">
        <f t="shared" si="5"/>
        <v>5.1878000000000002</v>
      </c>
      <c r="I26" s="25">
        <f t="shared" si="5"/>
        <v>6.9835000000000003</v>
      </c>
      <c r="J26" s="25">
        <f t="shared" si="5"/>
        <v>9.9764999999999997</v>
      </c>
      <c r="K26" s="25">
        <f t="shared" si="5"/>
        <v>11.1736</v>
      </c>
      <c r="L26" s="26">
        <f t="shared" si="6"/>
        <v>172.82</v>
      </c>
      <c r="M26" s="25">
        <f t="shared" si="7"/>
        <v>1.0495000000000001</v>
      </c>
      <c r="N26" s="26">
        <f t="shared" si="8"/>
        <v>345.64</v>
      </c>
      <c r="O26" s="25">
        <f t="shared" si="9"/>
        <v>2.0990000000000002</v>
      </c>
      <c r="P26" s="26">
        <f t="shared" si="10"/>
        <v>518.46</v>
      </c>
      <c r="Q26" s="25">
        <f t="shared" si="11"/>
        <v>3.1486000000000001</v>
      </c>
      <c r="R26" s="26">
        <f t="shared" si="12"/>
        <v>66.23</v>
      </c>
      <c r="S26" s="26">
        <f t="shared" si="13"/>
        <v>33.11</v>
      </c>
    </row>
    <row r="27" spans="1:19" s="10" customFormat="1" x14ac:dyDescent="0.3">
      <c r="A27" s="40">
        <v>21</v>
      </c>
      <c r="B27" s="6">
        <v>18025.55</v>
      </c>
      <c r="C27" s="23">
        <f t="shared" si="0"/>
        <v>1502.13</v>
      </c>
      <c r="D27" s="23">
        <f t="shared" si="2"/>
        <v>39800.410000000003</v>
      </c>
      <c r="E27" s="23">
        <f t="shared" si="3"/>
        <v>3316.7</v>
      </c>
      <c r="F27" s="24">
        <f t="shared" si="4"/>
        <v>20.1419</v>
      </c>
      <c r="G27" s="25">
        <f t="shared" si="5"/>
        <v>4.0284000000000004</v>
      </c>
      <c r="H27" s="25">
        <f t="shared" si="5"/>
        <v>5.2369000000000003</v>
      </c>
      <c r="I27" s="25">
        <f t="shared" si="5"/>
        <v>7.0496999999999996</v>
      </c>
      <c r="J27" s="25">
        <f t="shared" si="5"/>
        <v>10.071</v>
      </c>
      <c r="K27" s="25">
        <f t="shared" si="5"/>
        <v>11.279500000000001</v>
      </c>
      <c r="L27" s="26">
        <f t="shared" si="6"/>
        <v>174.46</v>
      </c>
      <c r="M27" s="25">
        <f t="shared" si="7"/>
        <v>1.0595000000000001</v>
      </c>
      <c r="N27" s="26">
        <f t="shared" si="8"/>
        <v>348.92</v>
      </c>
      <c r="O27" s="25">
        <f t="shared" si="9"/>
        <v>2.1189</v>
      </c>
      <c r="P27" s="26">
        <f t="shared" si="10"/>
        <v>523.38</v>
      </c>
      <c r="Q27" s="25">
        <f t="shared" si="11"/>
        <v>3.1783999999999999</v>
      </c>
      <c r="R27" s="26">
        <f t="shared" si="12"/>
        <v>66.23</v>
      </c>
      <c r="S27" s="26">
        <f t="shared" si="13"/>
        <v>33.11</v>
      </c>
    </row>
    <row r="28" spans="1:19" s="10" customFormat="1" x14ac:dyDescent="0.3">
      <c r="A28" s="40">
        <v>22</v>
      </c>
      <c r="B28" s="6">
        <v>18194.689999999999</v>
      </c>
      <c r="C28" s="23">
        <f t="shared" si="0"/>
        <v>1516.22</v>
      </c>
      <c r="D28" s="23">
        <f t="shared" si="2"/>
        <v>40173.879999999997</v>
      </c>
      <c r="E28" s="23">
        <f t="shared" si="3"/>
        <v>3347.82</v>
      </c>
      <c r="F28" s="24">
        <f t="shared" si="4"/>
        <v>20.3309</v>
      </c>
      <c r="G28" s="25">
        <f t="shared" si="5"/>
        <v>4.0662000000000003</v>
      </c>
      <c r="H28" s="25">
        <f t="shared" si="5"/>
        <v>5.2859999999999996</v>
      </c>
      <c r="I28" s="25">
        <f t="shared" si="5"/>
        <v>7.1158000000000001</v>
      </c>
      <c r="J28" s="25">
        <f t="shared" si="5"/>
        <v>10.1655</v>
      </c>
      <c r="K28" s="25">
        <f t="shared" si="5"/>
        <v>11.385300000000001</v>
      </c>
      <c r="L28" s="26">
        <f t="shared" si="6"/>
        <v>176.1</v>
      </c>
      <c r="M28" s="25">
        <f t="shared" si="7"/>
        <v>1.0693999999999999</v>
      </c>
      <c r="N28" s="26">
        <f t="shared" si="8"/>
        <v>352.19</v>
      </c>
      <c r="O28" s="25">
        <f t="shared" si="9"/>
        <v>2.1387999999999998</v>
      </c>
      <c r="P28" s="26">
        <f t="shared" si="10"/>
        <v>528.29</v>
      </c>
      <c r="Q28" s="25">
        <f t="shared" si="11"/>
        <v>3.2082000000000002</v>
      </c>
      <c r="R28" s="26">
        <f t="shared" si="12"/>
        <v>66.23</v>
      </c>
      <c r="S28" s="26">
        <f t="shared" si="13"/>
        <v>33.11</v>
      </c>
    </row>
    <row r="29" spans="1:19" s="10" customFormat="1" x14ac:dyDescent="0.3">
      <c r="A29" s="40">
        <v>23</v>
      </c>
      <c r="B29" s="6">
        <v>18363.8</v>
      </c>
      <c r="C29" s="23">
        <f t="shared" si="0"/>
        <v>1530.32</v>
      </c>
      <c r="D29" s="23">
        <f t="shared" si="2"/>
        <v>40547.269999999997</v>
      </c>
      <c r="E29" s="23">
        <f t="shared" si="3"/>
        <v>3378.94</v>
      </c>
      <c r="F29" s="24">
        <f t="shared" si="4"/>
        <v>20.5199</v>
      </c>
      <c r="G29" s="25">
        <f t="shared" si="5"/>
        <v>4.1040000000000001</v>
      </c>
      <c r="H29" s="25">
        <f t="shared" si="5"/>
        <v>5.3352000000000004</v>
      </c>
      <c r="I29" s="25">
        <f t="shared" si="5"/>
        <v>7.1820000000000004</v>
      </c>
      <c r="J29" s="25">
        <f t="shared" si="5"/>
        <v>10.26</v>
      </c>
      <c r="K29" s="25">
        <f t="shared" si="5"/>
        <v>11.491099999999999</v>
      </c>
      <c r="L29" s="26">
        <f t="shared" si="6"/>
        <v>177.73</v>
      </c>
      <c r="M29" s="25">
        <f t="shared" si="7"/>
        <v>1.0792999999999999</v>
      </c>
      <c r="N29" s="26">
        <f t="shared" si="8"/>
        <v>355.46</v>
      </c>
      <c r="O29" s="25">
        <f t="shared" si="9"/>
        <v>2.1587000000000001</v>
      </c>
      <c r="P29" s="26">
        <f t="shared" si="10"/>
        <v>533.20000000000005</v>
      </c>
      <c r="Q29" s="25">
        <f t="shared" si="11"/>
        <v>3.238</v>
      </c>
      <c r="R29" s="26">
        <f t="shared" si="12"/>
        <v>45.33</v>
      </c>
      <c r="S29" s="26">
        <f t="shared" si="13"/>
        <v>12.22</v>
      </c>
    </row>
    <row r="30" spans="1:19" s="10" customFormat="1" x14ac:dyDescent="0.3">
      <c r="A30" s="40">
        <v>24</v>
      </c>
      <c r="B30" s="6">
        <v>18532.89</v>
      </c>
      <c r="C30" s="23">
        <f t="shared" si="0"/>
        <v>1544.41</v>
      </c>
      <c r="D30" s="23">
        <f t="shared" si="2"/>
        <v>40920.620000000003</v>
      </c>
      <c r="E30" s="23">
        <f t="shared" si="3"/>
        <v>3410.05</v>
      </c>
      <c r="F30" s="24">
        <f t="shared" si="4"/>
        <v>20.7088</v>
      </c>
      <c r="G30" s="25">
        <f t="shared" si="5"/>
        <v>4.1417999999999999</v>
      </c>
      <c r="H30" s="25">
        <f t="shared" si="5"/>
        <v>5.3842999999999996</v>
      </c>
      <c r="I30" s="25">
        <f t="shared" si="5"/>
        <v>7.2481</v>
      </c>
      <c r="J30" s="25">
        <f t="shared" si="5"/>
        <v>10.3544</v>
      </c>
      <c r="K30" s="25">
        <f t="shared" si="5"/>
        <v>11.5969</v>
      </c>
      <c r="L30" s="26">
        <f t="shared" si="6"/>
        <v>179.37</v>
      </c>
      <c r="M30" s="25">
        <f t="shared" si="7"/>
        <v>1.0892999999999999</v>
      </c>
      <c r="N30" s="26">
        <f t="shared" si="8"/>
        <v>358.74</v>
      </c>
      <c r="O30" s="25">
        <f t="shared" si="9"/>
        <v>2.1785999999999999</v>
      </c>
      <c r="P30" s="26">
        <f t="shared" si="10"/>
        <v>538.11</v>
      </c>
      <c r="Q30" s="25">
        <f t="shared" si="11"/>
        <v>3.2677999999999998</v>
      </c>
      <c r="R30" s="26">
        <f t="shared" si="12"/>
        <v>16.55</v>
      </c>
      <c r="S30" s="26">
        <f t="shared" si="13"/>
        <v>0</v>
      </c>
    </row>
    <row r="31" spans="1:19" s="10" customFormat="1" x14ac:dyDescent="0.3">
      <c r="A31" s="40">
        <v>25</v>
      </c>
      <c r="B31" s="6">
        <v>18701.98</v>
      </c>
      <c r="C31" s="23">
        <f t="shared" si="0"/>
        <v>1558.5</v>
      </c>
      <c r="D31" s="23">
        <f t="shared" si="2"/>
        <v>41293.97</v>
      </c>
      <c r="E31" s="23">
        <f t="shared" si="3"/>
        <v>3441.16</v>
      </c>
      <c r="F31" s="24">
        <f t="shared" si="4"/>
        <v>20.8978</v>
      </c>
      <c r="G31" s="25">
        <f t="shared" si="5"/>
        <v>4.1795999999999998</v>
      </c>
      <c r="H31" s="25">
        <f t="shared" si="5"/>
        <v>5.4333999999999998</v>
      </c>
      <c r="I31" s="25">
        <f t="shared" si="5"/>
        <v>7.3141999999999996</v>
      </c>
      <c r="J31" s="25">
        <f t="shared" si="5"/>
        <v>10.4489</v>
      </c>
      <c r="K31" s="25">
        <f t="shared" si="5"/>
        <v>11.7028</v>
      </c>
      <c r="L31" s="26">
        <f t="shared" si="6"/>
        <v>181.01</v>
      </c>
      <c r="M31" s="25">
        <f t="shared" si="7"/>
        <v>1.0992</v>
      </c>
      <c r="N31" s="26">
        <f t="shared" si="8"/>
        <v>362.01</v>
      </c>
      <c r="O31" s="25">
        <f t="shared" si="9"/>
        <v>2.1983999999999999</v>
      </c>
      <c r="P31" s="26">
        <f t="shared" si="10"/>
        <v>543.02</v>
      </c>
      <c r="Q31" s="25">
        <f t="shared" si="11"/>
        <v>3.2976999999999999</v>
      </c>
      <c r="R31" s="26">
        <f t="shared" si="12"/>
        <v>0</v>
      </c>
      <c r="S31" s="26">
        <f t="shared" si="13"/>
        <v>0</v>
      </c>
    </row>
    <row r="32" spans="1:19" s="10" customFormat="1" x14ac:dyDescent="0.3">
      <c r="A32" s="40">
        <v>26</v>
      </c>
      <c r="B32" s="6">
        <v>18871.14</v>
      </c>
      <c r="C32" s="23">
        <f t="shared" si="0"/>
        <v>1572.6</v>
      </c>
      <c r="D32" s="23">
        <f t="shared" si="2"/>
        <v>41667.480000000003</v>
      </c>
      <c r="E32" s="23">
        <f t="shared" si="3"/>
        <v>3472.29</v>
      </c>
      <c r="F32" s="24">
        <f t="shared" si="4"/>
        <v>21.0868</v>
      </c>
      <c r="G32" s="25">
        <f t="shared" si="5"/>
        <v>4.2173999999999996</v>
      </c>
      <c r="H32" s="25">
        <f t="shared" si="5"/>
        <v>5.4825999999999997</v>
      </c>
      <c r="I32" s="25">
        <f t="shared" si="5"/>
        <v>7.3803999999999998</v>
      </c>
      <c r="J32" s="25">
        <f t="shared" si="5"/>
        <v>10.5434</v>
      </c>
      <c r="K32" s="25">
        <f t="shared" si="5"/>
        <v>11.8086</v>
      </c>
      <c r="L32" s="26">
        <f t="shared" si="6"/>
        <v>182.64</v>
      </c>
      <c r="M32" s="25">
        <f t="shared" si="7"/>
        <v>1.1092</v>
      </c>
      <c r="N32" s="26">
        <f t="shared" si="8"/>
        <v>365.28</v>
      </c>
      <c r="O32" s="25">
        <f t="shared" si="9"/>
        <v>2.2183000000000002</v>
      </c>
      <c r="P32" s="26">
        <f t="shared" si="10"/>
        <v>547.92999999999995</v>
      </c>
      <c r="Q32" s="25">
        <f t="shared" si="11"/>
        <v>3.3275000000000001</v>
      </c>
      <c r="R32" s="26">
        <f t="shared" si="12"/>
        <v>0</v>
      </c>
      <c r="S32" s="26">
        <f t="shared" si="13"/>
        <v>0</v>
      </c>
    </row>
    <row r="33" spans="1:24" s="10" customFormat="1" x14ac:dyDescent="0.3">
      <c r="A33" s="40">
        <v>27</v>
      </c>
      <c r="B33" s="6">
        <v>19040.23</v>
      </c>
      <c r="C33" s="23">
        <f t="shared" si="0"/>
        <v>1586.69</v>
      </c>
      <c r="D33" s="23">
        <f t="shared" si="2"/>
        <v>42040.83</v>
      </c>
      <c r="E33" s="23">
        <f t="shared" si="3"/>
        <v>3503.4</v>
      </c>
      <c r="F33" s="24">
        <f t="shared" si="4"/>
        <v>21.275700000000001</v>
      </c>
      <c r="G33" s="25">
        <f t="shared" si="5"/>
        <v>4.2550999999999997</v>
      </c>
      <c r="H33" s="25">
        <f t="shared" si="5"/>
        <v>5.5316999999999998</v>
      </c>
      <c r="I33" s="25">
        <f t="shared" si="5"/>
        <v>7.4465000000000003</v>
      </c>
      <c r="J33" s="25">
        <f t="shared" si="5"/>
        <v>10.6379</v>
      </c>
      <c r="K33" s="25">
        <f t="shared" si="5"/>
        <v>11.914400000000001</v>
      </c>
      <c r="L33" s="26">
        <f t="shared" si="6"/>
        <v>184.28</v>
      </c>
      <c r="M33" s="25">
        <f t="shared" si="7"/>
        <v>1.1191</v>
      </c>
      <c r="N33" s="26">
        <f t="shared" si="8"/>
        <v>368.56</v>
      </c>
      <c r="O33" s="25">
        <f t="shared" si="9"/>
        <v>2.2382</v>
      </c>
      <c r="P33" s="26">
        <f t="shared" si="10"/>
        <v>552.84</v>
      </c>
      <c r="Q33" s="25">
        <f t="shared" si="11"/>
        <v>3.3573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19209.34</v>
      </c>
      <c r="C34" s="23">
        <f t="shared" si="0"/>
        <v>1600.78</v>
      </c>
      <c r="D34" s="23">
        <f t="shared" si="2"/>
        <v>42414.22</v>
      </c>
      <c r="E34" s="23">
        <f t="shared" si="3"/>
        <v>3534.52</v>
      </c>
      <c r="F34" s="24">
        <f t="shared" si="4"/>
        <v>21.464700000000001</v>
      </c>
      <c r="G34" s="25">
        <f t="shared" si="5"/>
        <v>4.2929000000000004</v>
      </c>
      <c r="H34" s="25">
        <f t="shared" si="5"/>
        <v>5.5808</v>
      </c>
      <c r="I34" s="25">
        <f t="shared" si="5"/>
        <v>7.5125999999999999</v>
      </c>
      <c r="J34" s="25">
        <f t="shared" si="5"/>
        <v>10.7324</v>
      </c>
      <c r="K34" s="25">
        <f t="shared" si="5"/>
        <v>12.020200000000001</v>
      </c>
      <c r="L34" s="26">
        <f t="shared" si="6"/>
        <v>185.92</v>
      </c>
      <c r="M34" s="25">
        <f t="shared" si="7"/>
        <v>1.129</v>
      </c>
      <c r="N34" s="26">
        <f t="shared" si="8"/>
        <v>371.83</v>
      </c>
      <c r="O34" s="25">
        <f t="shared" si="9"/>
        <v>2.2581000000000002</v>
      </c>
      <c r="P34" s="26">
        <f t="shared" si="10"/>
        <v>557.75</v>
      </c>
      <c r="Q34" s="25">
        <f t="shared" si="11"/>
        <v>3.3871000000000002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19378.43</v>
      </c>
      <c r="C35" s="23">
        <f t="shared" si="0"/>
        <v>1614.87</v>
      </c>
      <c r="D35" s="23">
        <f t="shared" si="2"/>
        <v>42787.57</v>
      </c>
      <c r="E35" s="23">
        <f t="shared" si="3"/>
        <v>3565.63</v>
      </c>
      <c r="F35" s="24">
        <f t="shared" si="4"/>
        <v>21.653600000000001</v>
      </c>
      <c r="G35" s="25">
        <f t="shared" si="5"/>
        <v>4.3307000000000002</v>
      </c>
      <c r="H35" s="25">
        <f t="shared" si="5"/>
        <v>5.6299000000000001</v>
      </c>
      <c r="I35" s="25">
        <f t="shared" si="5"/>
        <v>7.5788000000000002</v>
      </c>
      <c r="J35" s="25">
        <f t="shared" si="5"/>
        <v>10.8268</v>
      </c>
      <c r="K35" s="25">
        <f t="shared" si="5"/>
        <v>12.125999999999999</v>
      </c>
      <c r="L35" s="26">
        <f t="shared" si="6"/>
        <v>187.55</v>
      </c>
      <c r="M35" s="25">
        <f t="shared" si="7"/>
        <v>1.139</v>
      </c>
      <c r="N35" s="26">
        <f t="shared" si="8"/>
        <v>375.1</v>
      </c>
      <c r="O35" s="25">
        <f t="shared" si="9"/>
        <v>2.278</v>
      </c>
      <c r="P35" s="26">
        <f t="shared" si="10"/>
        <v>562.66</v>
      </c>
      <c r="Q35" s="25">
        <f t="shared" si="11"/>
        <v>3.4169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K3 A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28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13568.72</v>
      </c>
      <c r="C6" s="23">
        <f t="shared" ref="C6:C35" si="0">ROUND($B6/12,2)</f>
        <v>1130.73</v>
      </c>
      <c r="D6" s="23">
        <f>ROUND($B6*$M$1/100,2)</f>
        <v>29959.73</v>
      </c>
      <c r="E6" s="23">
        <f>ROUND(($B6*$M$1/100)/12,2)</f>
        <v>2496.64</v>
      </c>
      <c r="F6" s="24">
        <f>ROUND(($B6*$M$1/100)/1976,4)</f>
        <v>15.161799999999999</v>
      </c>
      <c r="G6" s="25">
        <f>ROUND($F6*G$4,4)</f>
        <v>3.0324</v>
      </c>
      <c r="H6" s="25">
        <f t="shared" ref="H6:K21" si="1">ROUND($F6*H$4,4)</f>
        <v>3.9420999999999999</v>
      </c>
      <c r="I6" s="25">
        <f t="shared" si="1"/>
        <v>5.3066000000000004</v>
      </c>
      <c r="J6" s="25">
        <f t="shared" si="1"/>
        <v>7.5808999999999997</v>
      </c>
      <c r="K6" s="25">
        <f t="shared" si="1"/>
        <v>8.4906000000000006</v>
      </c>
      <c r="L6" s="26">
        <f>ROUND($E6*L$4,2)</f>
        <v>131.32</v>
      </c>
      <c r="M6" s="25">
        <f>ROUND($F6*L$4,4)</f>
        <v>0.79749999999999999</v>
      </c>
      <c r="N6" s="26">
        <f>ROUND($E6*N$4,2)</f>
        <v>262.64999999999998</v>
      </c>
      <c r="O6" s="25">
        <f>ROUND($F6*N$4,4)</f>
        <v>1.595</v>
      </c>
      <c r="P6" s="26">
        <f>ROUND($E6*P$4,2)</f>
        <v>393.97</v>
      </c>
      <c r="Q6" s="25">
        <f>ROUND($F6*P$4,4)</f>
        <v>2.3925000000000001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14641.31</v>
      </c>
      <c r="C7" s="23">
        <f t="shared" si="0"/>
        <v>1220.1099999999999</v>
      </c>
      <c r="D7" s="23">
        <f t="shared" ref="D7:D35" si="2">ROUND($B7*$M$1/100,2)</f>
        <v>32328.01</v>
      </c>
      <c r="E7" s="23">
        <f t="shared" ref="E7:E35" si="3">ROUND(($B7*$M$1/100)/12,2)</f>
        <v>2694</v>
      </c>
      <c r="F7" s="24">
        <f t="shared" ref="F7:F35" si="4">ROUND(($B7*$M$1/100)/1976,4)</f>
        <v>16.360299999999999</v>
      </c>
      <c r="G7" s="25">
        <f t="shared" ref="G7:K35" si="5">ROUND($F7*G$4,4)</f>
        <v>3.2721</v>
      </c>
      <c r="H7" s="25">
        <f t="shared" si="1"/>
        <v>4.2537000000000003</v>
      </c>
      <c r="I7" s="25">
        <f t="shared" si="1"/>
        <v>5.7260999999999997</v>
      </c>
      <c r="J7" s="25">
        <f t="shared" si="1"/>
        <v>8.1801999999999992</v>
      </c>
      <c r="K7" s="25">
        <f t="shared" si="1"/>
        <v>9.1617999999999995</v>
      </c>
      <c r="L7" s="26">
        <f t="shared" ref="L7:L35" si="6">ROUND($E7*L$4,2)</f>
        <v>141.69999999999999</v>
      </c>
      <c r="M7" s="25">
        <f t="shared" ref="M7:M35" si="7">ROUND($F7*L$4,4)</f>
        <v>0.86060000000000003</v>
      </c>
      <c r="N7" s="26">
        <f t="shared" ref="N7:N35" si="8">ROUND($E7*N$4,2)</f>
        <v>283.41000000000003</v>
      </c>
      <c r="O7" s="25">
        <f t="shared" ref="O7:O35" si="9">ROUND($F7*N$4,4)</f>
        <v>1.7211000000000001</v>
      </c>
      <c r="P7" s="26">
        <f t="shared" ref="P7:P35" si="10">ROUND($E7*P$4,2)</f>
        <v>425.11</v>
      </c>
      <c r="Q7" s="25">
        <f t="shared" ref="Q7:Q35" si="11">ROUND($F7*P$4,4)</f>
        <v>2.5817000000000001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14782.31</v>
      </c>
      <c r="C8" s="23">
        <f t="shared" si="0"/>
        <v>1231.8599999999999</v>
      </c>
      <c r="D8" s="23">
        <f t="shared" si="2"/>
        <v>32639.34</v>
      </c>
      <c r="E8" s="23">
        <f t="shared" si="3"/>
        <v>2719.95</v>
      </c>
      <c r="F8" s="24">
        <f t="shared" si="4"/>
        <v>16.517900000000001</v>
      </c>
      <c r="G8" s="25">
        <f t="shared" si="5"/>
        <v>3.3035999999999999</v>
      </c>
      <c r="H8" s="25">
        <f t="shared" si="1"/>
        <v>4.2946999999999997</v>
      </c>
      <c r="I8" s="25">
        <f t="shared" si="1"/>
        <v>5.7812999999999999</v>
      </c>
      <c r="J8" s="25">
        <f t="shared" si="1"/>
        <v>8.2590000000000003</v>
      </c>
      <c r="K8" s="25">
        <f t="shared" si="1"/>
        <v>9.25</v>
      </c>
      <c r="L8" s="26">
        <f t="shared" si="6"/>
        <v>143.07</v>
      </c>
      <c r="M8" s="25">
        <f t="shared" si="7"/>
        <v>0.86880000000000002</v>
      </c>
      <c r="N8" s="26">
        <f t="shared" si="8"/>
        <v>286.14</v>
      </c>
      <c r="O8" s="25">
        <f t="shared" si="9"/>
        <v>1.7377</v>
      </c>
      <c r="P8" s="26">
        <f t="shared" si="10"/>
        <v>429.21</v>
      </c>
      <c r="Q8" s="25">
        <f t="shared" si="11"/>
        <v>2.6065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14923.29</v>
      </c>
      <c r="C9" s="23">
        <f t="shared" si="0"/>
        <v>1243.6099999999999</v>
      </c>
      <c r="D9" s="23">
        <f t="shared" si="2"/>
        <v>32950.620000000003</v>
      </c>
      <c r="E9" s="23">
        <f t="shared" si="3"/>
        <v>2745.89</v>
      </c>
      <c r="F9" s="24">
        <f t="shared" si="4"/>
        <v>16.6754</v>
      </c>
      <c r="G9" s="25">
        <f t="shared" si="5"/>
        <v>3.3351000000000002</v>
      </c>
      <c r="H9" s="25">
        <f t="shared" si="1"/>
        <v>4.3356000000000003</v>
      </c>
      <c r="I9" s="25">
        <f t="shared" si="1"/>
        <v>5.8364000000000003</v>
      </c>
      <c r="J9" s="25">
        <f t="shared" si="1"/>
        <v>8.3376999999999999</v>
      </c>
      <c r="K9" s="25">
        <f t="shared" si="1"/>
        <v>9.3382000000000005</v>
      </c>
      <c r="L9" s="26">
        <f t="shared" si="6"/>
        <v>144.43</v>
      </c>
      <c r="M9" s="25">
        <f t="shared" si="7"/>
        <v>0.87709999999999999</v>
      </c>
      <c r="N9" s="26">
        <f t="shared" si="8"/>
        <v>288.87</v>
      </c>
      <c r="O9" s="25">
        <f t="shared" si="9"/>
        <v>1.7543</v>
      </c>
      <c r="P9" s="26">
        <f t="shared" si="10"/>
        <v>433.3</v>
      </c>
      <c r="Q9" s="25">
        <f t="shared" si="11"/>
        <v>2.6314000000000002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15064.24</v>
      </c>
      <c r="C10" s="23">
        <f t="shared" si="0"/>
        <v>1255.3499999999999</v>
      </c>
      <c r="D10" s="23">
        <f t="shared" si="2"/>
        <v>33261.839999999997</v>
      </c>
      <c r="E10" s="23">
        <f t="shared" si="3"/>
        <v>2771.82</v>
      </c>
      <c r="F10" s="24">
        <f t="shared" si="4"/>
        <v>16.832899999999999</v>
      </c>
      <c r="G10" s="25">
        <f t="shared" si="5"/>
        <v>3.3666</v>
      </c>
      <c r="H10" s="25">
        <f t="shared" si="1"/>
        <v>4.3765999999999998</v>
      </c>
      <c r="I10" s="25">
        <f t="shared" si="1"/>
        <v>5.8914999999999997</v>
      </c>
      <c r="J10" s="25">
        <f t="shared" si="1"/>
        <v>8.4164999999999992</v>
      </c>
      <c r="K10" s="25">
        <f t="shared" si="1"/>
        <v>9.4263999999999992</v>
      </c>
      <c r="L10" s="26">
        <f t="shared" si="6"/>
        <v>145.80000000000001</v>
      </c>
      <c r="M10" s="25">
        <f t="shared" si="7"/>
        <v>0.88539999999999996</v>
      </c>
      <c r="N10" s="26">
        <f t="shared" si="8"/>
        <v>291.60000000000002</v>
      </c>
      <c r="O10" s="25">
        <f t="shared" si="9"/>
        <v>1.7707999999999999</v>
      </c>
      <c r="P10" s="26">
        <f t="shared" si="10"/>
        <v>437.39</v>
      </c>
      <c r="Q10" s="25">
        <f t="shared" si="11"/>
        <v>2.6562000000000001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15205.24</v>
      </c>
      <c r="C11" s="23">
        <f t="shared" si="0"/>
        <v>1267.0999999999999</v>
      </c>
      <c r="D11" s="23">
        <f t="shared" si="2"/>
        <v>33573.17</v>
      </c>
      <c r="E11" s="23">
        <f t="shared" si="3"/>
        <v>2797.76</v>
      </c>
      <c r="F11" s="24">
        <f t="shared" si="4"/>
        <v>16.990500000000001</v>
      </c>
      <c r="G11" s="25">
        <f t="shared" si="5"/>
        <v>3.3980999999999999</v>
      </c>
      <c r="H11" s="25">
        <f t="shared" si="1"/>
        <v>4.4175000000000004</v>
      </c>
      <c r="I11" s="25">
        <f t="shared" si="1"/>
        <v>5.9466999999999999</v>
      </c>
      <c r="J11" s="25">
        <f t="shared" si="1"/>
        <v>8.4953000000000003</v>
      </c>
      <c r="K11" s="25">
        <f t="shared" si="1"/>
        <v>9.5146999999999995</v>
      </c>
      <c r="L11" s="26">
        <f t="shared" si="6"/>
        <v>147.16</v>
      </c>
      <c r="M11" s="25">
        <f t="shared" si="7"/>
        <v>0.89370000000000005</v>
      </c>
      <c r="N11" s="26">
        <f t="shared" si="8"/>
        <v>294.32</v>
      </c>
      <c r="O11" s="25">
        <f t="shared" si="9"/>
        <v>1.7874000000000001</v>
      </c>
      <c r="P11" s="26">
        <f t="shared" si="10"/>
        <v>441.49</v>
      </c>
      <c r="Q11" s="25">
        <f t="shared" si="11"/>
        <v>2.6810999999999998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15346.22</v>
      </c>
      <c r="C12" s="23">
        <f t="shared" si="0"/>
        <v>1278.8499999999999</v>
      </c>
      <c r="D12" s="23">
        <f t="shared" si="2"/>
        <v>33884.449999999997</v>
      </c>
      <c r="E12" s="23">
        <f t="shared" si="3"/>
        <v>2823.7</v>
      </c>
      <c r="F12" s="24">
        <f t="shared" si="4"/>
        <v>17.148</v>
      </c>
      <c r="G12" s="25">
        <f t="shared" si="5"/>
        <v>3.4296000000000002</v>
      </c>
      <c r="H12" s="25">
        <f t="shared" si="1"/>
        <v>4.4584999999999999</v>
      </c>
      <c r="I12" s="25">
        <f t="shared" si="1"/>
        <v>6.0018000000000002</v>
      </c>
      <c r="J12" s="25">
        <f t="shared" si="1"/>
        <v>8.5739999999999998</v>
      </c>
      <c r="K12" s="25">
        <f t="shared" si="1"/>
        <v>9.6029</v>
      </c>
      <c r="L12" s="26">
        <f t="shared" si="6"/>
        <v>148.53</v>
      </c>
      <c r="M12" s="25">
        <f t="shared" si="7"/>
        <v>0.90200000000000002</v>
      </c>
      <c r="N12" s="26">
        <f t="shared" si="8"/>
        <v>297.05</v>
      </c>
      <c r="O12" s="25">
        <f t="shared" si="9"/>
        <v>1.804</v>
      </c>
      <c r="P12" s="26">
        <f t="shared" si="10"/>
        <v>445.58</v>
      </c>
      <c r="Q12" s="25">
        <f t="shared" si="11"/>
        <v>2.706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15487.2</v>
      </c>
      <c r="C13" s="23">
        <f t="shared" si="0"/>
        <v>1290.5999999999999</v>
      </c>
      <c r="D13" s="23">
        <f t="shared" si="2"/>
        <v>34195.74</v>
      </c>
      <c r="E13" s="23">
        <f t="shared" si="3"/>
        <v>2849.64</v>
      </c>
      <c r="F13" s="24">
        <f t="shared" si="4"/>
        <v>17.305499999999999</v>
      </c>
      <c r="G13" s="25">
        <f t="shared" si="5"/>
        <v>3.4611000000000001</v>
      </c>
      <c r="H13" s="25">
        <f t="shared" si="1"/>
        <v>4.4993999999999996</v>
      </c>
      <c r="I13" s="25">
        <f t="shared" si="1"/>
        <v>6.0568999999999997</v>
      </c>
      <c r="J13" s="25">
        <f t="shared" si="1"/>
        <v>8.6527999999999992</v>
      </c>
      <c r="K13" s="25">
        <f t="shared" si="1"/>
        <v>9.6911000000000005</v>
      </c>
      <c r="L13" s="26">
        <f t="shared" si="6"/>
        <v>149.88999999999999</v>
      </c>
      <c r="M13" s="25">
        <f t="shared" si="7"/>
        <v>0.9103</v>
      </c>
      <c r="N13" s="26">
        <f t="shared" si="8"/>
        <v>299.77999999999997</v>
      </c>
      <c r="O13" s="25">
        <f t="shared" si="9"/>
        <v>1.8205</v>
      </c>
      <c r="P13" s="26">
        <f t="shared" si="10"/>
        <v>449.67</v>
      </c>
      <c r="Q13" s="25">
        <f t="shared" si="11"/>
        <v>2.7307999999999999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15628.17</v>
      </c>
      <c r="C14" s="23">
        <f t="shared" si="0"/>
        <v>1302.3499999999999</v>
      </c>
      <c r="D14" s="23">
        <f t="shared" si="2"/>
        <v>34507</v>
      </c>
      <c r="E14" s="23">
        <f t="shared" si="3"/>
        <v>2875.58</v>
      </c>
      <c r="F14" s="24">
        <f t="shared" si="4"/>
        <v>17.463100000000001</v>
      </c>
      <c r="G14" s="25">
        <f t="shared" si="5"/>
        <v>3.4925999999999999</v>
      </c>
      <c r="H14" s="25">
        <f t="shared" si="1"/>
        <v>4.5404</v>
      </c>
      <c r="I14" s="25">
        <f t="shared" si="1"/>
        <v>6.1120999999999999</v>
      </c>
      <c r="J14" s="25">
        <f t="shared" si="1"/>
        <v>8.7316000000000003</v>
      </c>
      <c r="K14" s="25">
        <f t="shared" si="1"/>
        <v>9.7792999999999992</v>
      </c>
      <c r="L14" s="26">
        <f t="shared" si="6"/>
        <v>151.26</v>
      </c>
      <c r="M14" s="25">
        <f t="shared" si="7"/>
        <v>0.91859999999999997</v>
      </c>
      <c r="N14" s="26">
        <f t="shared" si="8"/>
        <v>302.51</v>
      </c>
      <c r="O14" s="25">
        <f t="shared" si="9"/>
        <v>1.8371</v>
      </c>
      <c r="P14" s="26">
        <f t="shared" si="10"/>
        <v>453.77</v>
      </c>
      <c r="Q14" s="25">
        <f t="shared" si="11"/>
        <v>2.7557</v>
      </c>
      <c r="R14" s="26">
        <f t="shared" si="12"/>
        <v>132.46</v>
      </c>
      <c r="S14" s="26">
        <f t="shared" si="13"/>
        <v>66.23</v>
      </c>
    </row>
    <row r="15" spans="1:19" s="10" customFormat="1" x14ac:dyDescent="0.3">
      <c r="A15" s="40">
        <v>9</v>
      </c>
      <c r="B15" s="6">
        <v>15769.18</v>
      </c>
      <c r="C15" s="23">
        <f t="shared" si="0"/>
        <v>1314.1</v>
      </c>
      <c r="D15" s="23">
        <f t="shared" si="2"/>
        <v>34818.35</v>
      </c>
      <c r="E15" s="23">
        <f t="shared" si="3"/>
        <v>2901.53</v>
      </c>
      <c r="F15" s="24">
        <f t="shared" si="4"/>
        <v>17.6206</v>
      </c>
      <c r="G15" s="25">
        <f t="shared" si="5"/>
        <v>3.5240999999999998</v>
      </c>
      <c r="H15" s="25">
        <f t="shared" si="1"/>
        <v>4.5814000000000004</v>
      </c>
      <c r="I15" s="25">
        <f t="shared" si="1"/>
        <v>6.1672000000000002</v>
      </c>
      <c r="J15" s="25">
        <f t="shared" si="1"/>
        <v>8.8102999999999998</v>
      </c>
      <c r="K15" s="25">
        <f t="shared" si="1"/>
        <v>9.8674999999999997</v>
      </c>
      <c r="L15" s="26">
        <f t="shared" si="6"/>
        <v>152.62</v>
      </c>
      <c r="M15" s="25">
        <f t="shared" si="7"/>
        <v>0.92679999999999996</v>
      </c>
      <c r="N15" s="26">
        <f t="shared" si="8"/>
        <v>305.24</v>
      </c>
      <c r="O15" s="25">
        <f t="shared" si="9"/>
        <v>1.8536999999999999</v>
      </c>
      <c r="P15" s="26">
        <f t="shared" si="10"/>
        <v>457.86</v>
      </c>
      <c r="Q15" s="25">
        <f t="shared" si="11"/>
        <v>2.7805</v>
      </c>
      <c r="R15" s="26">
        <f t="shared" si="12"/>
        <v>132.46</v>
      </c>
      <c r="S15" s="26">
        <f t="shared" si="13"/>
        <v>66.23</v>
      </c>
    </row>
    <row r="16" spans="1:19" s="10" customFormat="1" x14ac:dyDescent="0.3">
      <c r="A16" s="40">
        <v>10</v>
      </c>
      <c r="B16" s="6">
        <v>16322.25</v>
      </c>
      <c r="C16" s="23">
        <f t="shared" si="0"/>
        <v>1360.19</v>
      </c>
      <c r="D16" s="23">
        <f t="shared" si="2"/>
        <v>36039.53</v>
      </c>
      <c r="E16" s="23">
        <f t="shared" si="3"/>
        <v>3003.29</v>
      </c>
      <c r="F16" s="24">
        <f t="shared" si="4"/>
        <v>18.238600000000002</v>
      </c>
      <c r="G16" s="25">
        <f t="shared" si="5"/>
        <v>3.6476999999999999</v>
      </c>
      <c r="H16" s="25">
        <f t="shared" si="1"/>
        <v>4.742</v>
      </c>
      <c r="I16" s="25">
        <f t="shared" si="1"/>
        <v>6.3834999999999997</v>
      </c>
      <c r="J16" s="25">
        <f t="shared" si="1"/>
        <v>9.1193000000000008</v>
      </c>
      <c r="K16" s="25">
        <f t="shared" si="1"/>
        <v>10.2136</v>
      </c>
      <c r="L16" s="26">
        <f t="shared" si="6"/>
        <v>157.97</v>
      </c>
      <c r="M16" s="25">
        <f t="shared" si="7"/>
        <v>0.95940000000000003</v>
      </c>
      <c r="N16" s="26">
        <f t="shared" si="8"/>
        <v>315.95</v>
      </c>
      <c r="O16" s="25">
        <f t="shared" si="9"/>
        <v>1.9187000000000001</v>
      </c>
      <c r="P16" s="26">
        <f t="shared" si="10"/>
        <v>473.92</v>
      </c>
      <c r="Q16" s="25">
        <f t="shared" si="11"/>
        <v>2.8780999999999999</v>
      </c>
      <c r="R16" s="26">
        <f t="shared" si="12"/>
        <v>77.62</v>
      </c>
      <c r="S16" s="26">
        <f t="shared" si="13"/>
        <v>33.11</v>
      </c>
    </row>
    <row r="17" spans="1:19" s="10" customFormat="1" x14ac:dyDescent="0.3">
      <c r="A17" s="40">
        <v>11</v>
      </c>
      <c r="B17" s="6">
        <v>16491.32</v>
      </c>
      <c r="C17" s="23">
        <f t="shared" si="0"/>
        <v>1374.28</v>
      </c>
      <c r="D17" s="23">
        <f t="shared" si="2"/>
        <v>36412.83</v>
      </c>
      <c r="E17" s="23">
        <f t="shared" si="3"/>
        <v>3034.4</v>
      </c>
      <c r="F17" s="24">
        <f t="shared" si="4"/>
        <v>18.427499999999998</v>
      </c>
      <c r="G17" s="25">
        <f t="shared" si="5"/>
        <v>3.6855000000000002</v>
      </c>
      <c r="H17" s="25">
        <f t="shared" si="1"/>
        <v>4.7911999999999999</v>
      </c>
      <c r="I17" s="25">
        <f t="shared" si="1"/>
        <v>6.4496000000000002</v>
      </c>
      <c r="J17" s="25">
        <f t="shared" si="1"/>
        <v>9.2138000000000009</v>
      </c>
      <c r="K17" s="25">
        <f t="shared" si="1"/>
        <v>10.3194</v>
      </c>
      <c r="L17" s="26">
        <f t="shared" si="6"/>
        <v>159.61000000000001</v>
      </c>
      <c r="M17" s="25">
        <f t="shared" si="7"/>
        <v>0.96930000000000005</v>
      </c>
      <c r="N17" s="26">
        <f t="shared" si="8"/>
        <v>319.22000000000003</v>
      </c>
      <c r="O17" s="25">
        <f t="shared" si="9"/>
        <v>1.9386000000000001</v>
      </c>
      <c r="P17" s="26">
        <f t="shared" si="10"/>
        <v>478.83</v>
      </c>
      <c r="Q17" s="25">
        <f t="shared" si="11"/>
        <v>2.9079000000000002</v>
      </c>
      <c r="R17" s="26">
        <f t="shared" si="12"/>
        <v>66.23</v>
      </c>
      <c r="S17" s="26">
        <f t="shared" si="13"/>
        <v>33.11</v>
      </c>
    </row>
    <row r="18" spans="1:19" s="10" customFormat="1" x14ac:dyDescent="0.3">
      <c r="A18" s="40">
        <v>12</v>
      </c>
      <c r="B18" s="6">
        <v>16660.45</v>
      </c>
      <c r="C18" s="23">
        <f t="shared" si="0"/>
        <v>1388.37</v>
      </c>
      <c r="D18" s="23">
        <f t="shared" si="2"/>
        <v>36786.269999999997</v>
      </c>
      <c r="E18" s="23">
        <f t="shared" si="3"/>
        <v>3065.52</v>
      </c>
      <c r="F18" s="24">
        <f t="shared" si="4"/>
        <v>18.616499999999998</v>
      </c>
      <c r="G18" s="25">
        <f t="shared" si="5"/>
        <v>3.7233000000000001</v>
      </c>
      <c r="H18" s="25">
        <f t="shared" si="1"/>
        <v>4.8403</v>
      </c>
      <c r="I18" s="25">
        <f t="shared" si="1"/>
        <v>6.5157999999999996</v>
      </c>
      <c r="J18" s="25">
        <f t="shared" si="1"/>
        <v>9.3082999999999991</v>
      </c>
      <c r="K18" s="25">
        <f t="shared" si="1"/>
        <v>10.4252</v>
      </c>
      <c r="L18" s="26">
        <f t="shared" si="6"/>
        <v>161.25</v>
      </c>
      <c r="M18" s="25">
        <f t="shared" si="7"/>
        <v>0.97919999999999996</v>
      </c>
      <c r="N18" s="26">
        <f t="shared" si="8"/>
        <v>322.49</v>
      </c>
      <c r="O18" s="25">
        <f t="shared" si="9"/>
        <v>1.9584999999999999</v>
      </c>
      <c r="P18" s="26">
        <f t="shared" si="10"/>
        <v>483.74</v>
      </c>
      <c r="Q18" s="25">
        <f t="shared" si="11"/>
        <v>2.9377</v>
      </c>
      <c r="R18" s="26">
        <f t="shared" si="12"/>
        <v>66.23</v>
      </c>
      <c r="S18" s="26">
        <f t="shared" si="13"/>
        <v>33.11</v>
      </c>
    </row>
    <row r="19" spans="1:19" s="10" customFormat="1" x14ac:dyDescent="0.3">
      <c r="A19" s="40">
        <v>13</v>
      </c>
      <c r="B19" s="6">
        <v>16829.57</v>
      </c>
      <c r="C19" s="23">
        <f t="shared" si="0"/>
        <v>1402.46</v>
      </c>
      <c r="D19" s="23">
        <f t="shared" si="2"/>
        <v>37159.69</v>
      </c>
      <c r="E19" s="23">
        <f t="shared" si="3"/>
        <v>3096.64</v>
      </c>
      <c r="F19" s="24">
        <f t="shared" si="4"/>
        <v>18.805499999999999</v>
      </c>
      <c r="G19" s="25">
        <f t="shared" si="5"/>
        <v>3.7610999999999999</v>
      </c>
      <c r="H19" s="25">
        <f t="shared" si="1"/>
        <v>4.8894000000000002</v>
      </c>
      <c r="I19" s="25">
        <f t="shared" si="1"/>
        <v>6.5819000000000001</v>
      </c>
      <c r="J19" s="25">
        <f t="shared" si="1"/>
        <v>9.4027999999999992</v>
      </c>
      <c r="K19" s="25">
        <f t="shared" si="1"/>
        <v>10.5311</v>
      </c>
      <c r="L19" s="26">
        <f t="shared" si="6"/>
        <v>162.88</v>
      </c>
      <c r="M19" s="25">
        <f t="shared" si="7"/>
        <v>0.98919999999999997</v>
      </c>
      <c r="N19" s="26">
        <f t="shared" si="8"/>
        <v>325.77</v>
      </c>
      <c r="O19" s="25">
        <f t="shared" si="9"/>
        <v>1.9782999999999999</v>
      </c>
      <c r="P19" s="26">
        <f t="shared" si="10"/>
        <v>488.65</v>
      </c>
      <c r="Q19" s="25">
        <f t="shared" si="11"/>
        <v>2.9674999999999998</v>
      </c>
      <c r="R19" s="26">
        <f t="shared" si="12"/>
        <v>66.23</v>
      </c>
      <c r="S19" s="26">
        <f t="shared" si="13"/>
        <v>33.11</v>
      </c>
    </row>
    <row r="20" spans="1:19" s="10" customFormat="1" x14ac:dyDescent="0.3">
      <c r="A20" s="40">
        <v>14</v>
      </c>
      <c r="B20" s="6">
        <v>16998.68</v>
      </c>
      <c r="C20" s="23">
        <f t="shared" si="0"/>
        <v>1416.56</v>
      </c>
      <c r="D20" s="23">
        <f t="shared" si="2"/>
        <v>37533.089999999997</v>
      </c>
      <c r="E20" s="23">
        <f t="shared" si="3"/>
        <v>3127.76</v>
      </c>
      <c r="F20" s="24">
        <f t="shared" si="4"/>
        <v>18.994499999999999</v>
      </c>
      <c r="G20" s="25">
        <f t="shared" si="5"/>
        <v>3.7989000000000002</v>
      </c>
      <c r="H20" s="25">
        <f t="shared" si="1"/>
        <v>4.9386000000000001</v>
      </c>
      <c r="I20" s="25">
        <f t="shared" si="1"/>
        <v>6.6481000000000003</v>
      </c>
      <c r="J20" s="25">
        <f t="shared" si="1"/>
        <v>9.4972999999999992</v>
      </c>
      <c r="K20" s="25">
        <f t="shared" si="1"/>
        <v>10.636900000000001</v>
      </c>
      <c r="L20" s="26">
        <f t="shared" si="6"/>
        <v>164.52</v>
      </c>
      <c r="M20" s="25">
        <f t="shared" si="7"/>
        <v>0.99909999999999999</v>
      </c>
      <c r="N20" s="26">
        <f t="shared" si="8"/>
        <v>329.04</v>
      </c>
      <c r="O20" s="25">
        <f t="shared" si="9"/>
        <v>1.9982</v>
      </c>
      <c r="P20" s="26">
        <f t="shared" si="10"/>
        <v>493.56</v>
      </c>
      <c r="Q20" s="25">
        <f t="shared" si="11"/>
        <v>2.9973000000000001</v>
      </c>
      <c r="R20" s="26">
        <f t="shared" si="12"/>
        <v>66.23</v>
      </c>
      <c r="S20" s="26">
        <f t="shared" si="13"/>
        <v>33.11</v>
      </c>
    </row>
    <row r="21" spans="1:19" s="10" customFormat="1" x14ac:dyDescent="0.3">
      <c r="A21" s="40">
        <v>15</v>
      </c>
      <c r="B21" s="6">
        <v>17167.79</v>
      </c>
      <c r="C21" s="23">
        <f t="shared" si="0"/>
        <v>1430.65</v>
      </c>
      <c r="D21" s="23">
        <f t="shared" si="2"/>
        <v>37906.480000000003</v>
      </c>
      <c r="E21" s="23">
        <f t="shared" si="3"/>
        <v>3158.87</v>
      </c>
      <c r="F21" s="24">
        <f t="shared" si="4"/>
        <v>19.183399999999999</v>
      </c>
      <c r="G21" s="25">
        <f t="shared" si="5"/>
        <v>3.8367</v>
      </c>
      <c r="H21" s="25">
        <f t="shared" si="1"/>
        <v>4.9877000000000002</v>
      </c>
      <c r="I21" s="25">
        <f t="shared" si="1"/>
        <v>6.7141999999999999</v>
      </c>
      <c r="J21" s="25">
        <f t="shared" si="1"/>
        <v>9.5916999999999994</v>
      </c>
      <c r="K21" s="25">
        <f t="shared" si="1"/>
        <v>10.742699999999999</v>
      </c>
      <c r="L21" s="26">
        <f t="shared" si="6"/>
        <v>166.16</v>
      </c>
      <c r="M21" s="25">
        <f t="shared" si="7"/>
        <v>1.0089999999999999</v>
      </c>
      <c r="N21" s="26">
        <f t="shared" si="8"/>
        <v>332.31</v>
      </c>
      <c r="O21" s="25">
        <f t="shared" si="9"/>
        <v>2.0181</v>
      </c>
      <c r="P21" s="26">
        <f t="shared" si="10"/>
        <v>498.47</v>
      </c>
      <c r="Q21" s="25">
        <f t="shared" si="11"/>
        <v>3.0270999999999999</v>
      </c>
      <c r="R21" s="26">
        <f t="shared" si="12"/>
        <v>66.23</v>
      </c>
      <c r="S21" s="26">
        <f t="shared" si="13"/>
        <v>33.11</v>
      </c>
    </row>
    <row r="22" spans="1:19" s="10" customFormat="1" x14ac:dyDescent="0.3">
      <c r="A22" s="40">
        <v>16</v>
      </c>
      <c r="B22" s="6">
        <v>17336.900000000001</v>
      </c>
      <c r="C22" s="23">
        <f t="shared" si="0"/>
        <v>1444.74</v>
      </c>
      <c r="D22" s="23">
        <f t="shared" si="2"/>
        <v>38279.879999999997</v>
      </c>
      <c r="E22" s="23">
        <f t="shared" si="3"/>
        <v>3189.99</v>
      </c>
      <c r="F22" s="24">
        <f t="shared" si="4"/>
        <v>19.372399999999999</v>
      </c>
      <c r="G22" s="25">
        <f t="shared" si="5"/>
        <v>3.8744999999999998</v>
      </c>
      <c r="H22" s="25">
        <f t="shared" si="5"/>
        <v>5.0368000000000004</v>
      </c>
      <c r="I22" s="25">
        <f t="shared" si="5"/>
        <v>6.7803000000000004</v>
      </c>
      <c r="J22" s="25">
        <f t="shared" si="5"/>
        <v>9.6861999999999995</v>
      </c>
      <c r="K22" s="25">
        <f t="shared" si="5"/>
        <v>10.8485</v>
      </c>
      <c r="L22" s="26">
        <f t="shared" si="6"/>
        <v>167.79</v>
      </c>
      <c r="M22" s="25">
        <f t="shared" si="7"/>
        <v>1.0189999999999999</v>
      </c>
      <c r="N22" s="26">
        <f t="shared" si="8"/>
        <v>335.59</v>
      </c>
      <c r="O22" s="25">
        <f t="shared" si="9"/>
        <v>2.0379999999999998</v>
      </c>
      <c r="P22" s="26">
        <f t="shared" si="10"/>
        <v>503.38</v>
      </c>
      <c r="Q22" s="25">
        <f t="shared" si="11"/>
        <v>3.0569999999999999</v>
      </c>
      <c r="R22" s="26">
        <f t="shared" si="12"/>
        <v>66.23</v>
      </c>
      <c r="S22" s="26">
        <f t="shared" si="13"/>
        <v>33.11</v>
      </c>
    </row>
    <row r="23" spans="1:19" s="10" customFormat="1" x14ac:dyDescent="0.3">
      <c r="A23" s="40">
        <v>17</v>
      </c>
      <c r="B23" s="6">
        <v>17505.990000000002</v>
      </c>
      <c r="C23" s="23">
        <f t="shared" si="0"/>
        <v>1458.83</v>
      </c>
      <c r="D23" s="23">
        <f t="shared" si="2"/>
        <v>38653.230000000003</v>
      </c>
      <c r="E23" s="23">
        <f t="shared" si="3"/>
        <v>3221.1</v>
      </c>
      <c r="F23" s="24">
        <f t="shared" si="4"/>
        <v>19.561299999999999</v>
      </c>
      <c r="G23" s="25">
        <f t="shared" si="5"/>
        <v>3.9123000000000001</v>
      </c>
      <c r="H23" s="25">
        <f t="shared" si="5"/>
        <v>5.0858999999999996</v>
      </c>
      <c r="I23" s="25">
        <f t="shared" si="5"/>
        <v>6.8464999999999998</v>
      </c>
      <c r="J23" s="25">
        <f t="shared" si="5"/>
        <v>9.7806999999999995</v>
      </c>
      <c r="K23" s="25">
        <f t="shared" si="5"/>
        <v>10.9543</v>
      </c>
      <c r="L23" s="26">
        <f t="shared" si="6"/>
        <v>169.43</v>
      </c>
      <c r="M23" s="25">
        <f t="shared" si="7"/>
        <v>1.0288999999999999</v>
      </c>
      <c r="N23" s="26">
        <f t="shared" si="8"/>
        <v>338.86</v>
      </c>
      <c r="O23" s="25">
        <f t="shared" si="9"/>
        <v>2.0577999999999999</v>
      </c>
      <c r="P23" s="26">
        <f t="shared" si="10"/>
        <v>508.29</v>
      </c>
      <c r="Q23" s="25">
        <f t="shared" si="11"/>
        <v>3.0868000000000002</v>
      </c>
      <c r="R23" s="26">
        <f t="shared" si="12"/>
        <v>66.23</v>
      </c>
      <c r="S23" s="26">
        <f t="shared" si="13"/>
        <v>33.11</v>
      </c>
    </row>
    <row r="24" spans="1:19" s="10" customFormat="1" x14ac:dyDescent="0.3">
      <c r="A24" s="40">
        <v>18</v>
      </c>
      <c r="B24" s="6">
        <v>17675.13</v>
      </c>
      <c r="C24" s="23">
        <f t="shared" si="0"/>
        <v>1472.93</v>
      </c>
      <c r="D24" s="23">
        <f t="shared" si="2"/>
        <v>39026.69</v>
      </c>
      <c r="E24" s="23">
        <f t="shared" si="3"/>
        <v>3252.22</v>
      </c>
      <c r="F24" s="24">
        <f t="shared" si="4"/>
        <v>19.750299999999999</v>
      </c>
      <c r="G24" s="25">
        <f t="shared" si="5"/>
        <v>3.9500999999999999</v>
      </c>
      <c r="H24" s="25">
        <f t="shared" si="5"/>
        <v>5.1351000000000004</v>
      </c>
      <c r="I24" s="25">
        <f t="shared" si="5"/>
        <v>6.9126000000000003</v>
      </c>
      <c r="J24" s="25">
        <f t="shared" si="5"/>
        <v>9.8751999999999995</v>
      </c>
      <c r="K24" s="25">
        <f t="shared" si="5"/>
        <v>11.0602</v>
      </c>
      <c r="L24" s="26">
        <f t="shared" si="6"/>
        <v>171.07</v>
      </c>
      <c r="M24" s="25">
        <f t="shared" si="7"/>
        <v>1.0388999999999999</v>
      </c>
      <c r="N24" s="26">
        <f t="shared" si="8"/>
        <v>342.13</v>
      </c>
      <c r="O24" s="25">
        <f t="shared" si="9"/>
        <v>2.0777000000000001</v>
      </c>
      <c r="P24" s="26">
        <f t="shared" si="10"/>
        <v>513.20000000000005</v>
      </c>
      <c r="Q24" s="25">
        <f t="shared" si="11"/>
        <v>3.1166</v>
      </c>
      <c r="R24" s="26">
        <f t="shared" si="12"/>
        <v>66.23</v>
      </c>
      <c r="S24" s="26">
        <f t="shared" si="13"/>
        <v>33.11</v>
      </c>
    </row>
    <row r="25" spans="1:19" s="10" customFormat="1" x14ac:dyDescent="0.3">
      <c r="A25" s="40">
        <v>19</v>
      </c>
      <c r="B25" s="6">
        <v>17844.240000000002</v>
      </c>
      <c r="C25" s="23">
        <f t="shared" si="0"/>
        <v>1487.02</v>
      </c>
      <c r="D25" s="23">
        <f t="shared" si="2"/>
        <v>39400.080000000002</v>
      </c>
      <c r="E25" s="23">
        <f t="shared" si="3"/>
        <v>3283.34</v>
      </c>
      <c r="F25" s="24">
        <f t="shared" si="4"/>
        <v>19.939299999999999</v>
      </c>
      <c r="G25" s="25">
        <f t="shared" si="5"/>
        <v>3.9878999999999998</v>
      </c>
      <c r="H25" s="25">
        <f t="shared" si="5"/>
        <v>5.1841999999999997</v>
      </c>
      <c r="I25" s="25">
        <f t="shared" si="5"/>
        <v>6.9787999999999997</v>
      </c>
      <c r="J25" s="25">
        <f t="shared" si="5"/>
        <v>9.9696999999999996</v>
      </c>
      <c r="K25" s="25">
        <f t="shared" si="5"/>
        <v>11.166</v>
      </c>
      <c r="L25" s="26">
        <f t="shared" si="6"/>
        <v>172.7</v>
      </c>
      <c r="M25" s="25">
        <f t="shared" si="7"/>
        <v>1.0488</v>
      </c>
      <c r="N25" s="26">
        <f t="shared" si="8"/>
        <v>345.41</v>
      </c>
      <c r="O25" s="25">
        <f t="shared" si="9"/>
        <v>2.0975999999999999</v>
      </c>
      <c r="P25" s="26">
        <f t="shared" si="10"/>
        <v>518.11</v>
      </c>
      <c r="Q25" s="25">
        <f t="shared" si="11"/>
        <v>3.1463999999999999</v>
      </c>
      <c r="R25" s="26">
        <f t="shared" si="12"/>
        <v>66.23</v>
      </c>
      <c r="S25" s="26">
        <f t="shared" si="13"/>
        <v>33.11</v>
      </c>
    </row>
    <row r="26" spans="1:19" s="10" customFormat="1" x14ac:dyDescent="0.3">
      <c r="A26" s="40">
        <v>20</v>
      </c>
      <c r="B26" s="6">
        <v>18013.330000000002</v>
      </c>
      <c r="C26" s="23">
        <f t="shared" si="0"/>
        <v>1501.11</v>
      </c>
      <c r="D26" s="23">
        <f t="shared" si="2"/>
        <v>39773.43</v>
      </c>
      <c r="E26" s="23">
        <f t="shared" si="3"/>
        <v>3314.45</v>
      </c>
      <c r="F26" s="24">
        <f t="shared" si="4"/>
        <v>20.128299999999999</v>
      </c>
      <c r="G26" s="25">
        <f t="shared" si="5"/>
        <v>4.0256999999999996</v>
      </c>
      <c r="H26" s="25">
        <f t="shared" si="5"/>
        <v>5.2333999999999996</v>
      </c>
      <c r="I26" s="25">
        <f t="shared" si="5"/>
        <v>7.0449000000000002</v>
      </c>
      <c r="J26" s="25">
        <f t="shared" si="5"/>
        <v>10.0642</v>
      </c>
      <c r="K26" s="25">
        <f t="shared" si="5"/>
        <v>11.271800000000001</v>
      </c>
      <c r="L26" s="26">
        <f t="shared" si="6"/>
        <v>174.34</v>
      </c>
      <c r="M26" s="25">
        <f t="shared" si="7"/>
        <v>1.0587</v>
      </c>
      <c r="N26" s="26">
        <f t="shared" si="8"/>
        <v>348.68</v>
      </c>
      <c r="O26" s="25">
        <f t="shared" si="9"/>
        <v>2.1175000000000002</v>
      </c>
      <c r="P26" s="26">
        <f t="shared" si="10"/>
        <v>523.02</v>
      </c>
      <c r="Q26" s="25">
        <f t="shared" si="11"/>
        <v>3.1762000000000001</v>
      </c>
      <c r="R26" s="26">
        <f t="shared" si="12"/>
        <v>66.23</v>
      </c>
      <c r="S26" s="26">
        <f t="shared" si="13"/>
        <v>33.11</v>
      </c>
    </row>
    <row r="27" spans="1:19" s="10" customFormat="1" x14ac:dyDescent="0.3">
      <c r="A27" s="40">
        <v>21</v>
      </c>
      <c r="B27" s="6">
        <v>18182.47</v>
      </c>
      <c r="C27" s="23">
        <f t="shared" si="0"/>
        <v>1515.21</v>
      </c>
      <c r="D27" s="23">
        <f t="shared" si="2"/>
        <v>40146.89</v>
      </c>
      <c r="E27" s="23">
        <f t="shared" si="3"/>
        <v>3345.57</v>
      </c>
      <c r="F27" s="24">
        <f t="shared" si="4"/>
        <v>20.317299999999999</v>
      </c>
      <c r="G27" s="25">
        <f t="shared" si="5"/>
        <v>4.0635000000000003</v>
      </c>
      <c r="H27" s="25">
        <f t="shared" si="5"/>
        <v>5.2824999999999998</v>
      </c>
      <c r="I27" s="25">
        <f t="shared" si="5"/>
        <v>7.1111000000000004</v>
      </c>
      <c r="J27" s="25">
        <f t="shared" si="5"/>
        <v>10.1587</v>
      </c>
      <c r="K27" s="25">
        <f t="shared" si="5"/>
        <v>11.377700000000001</v>
      </c>
      <c r="L27" s="26">
        <f t="shared" si="6"/>
        <v>175.98</v>
      </c>
      <c r="M27" s="25">
        <f t="shared" si="7"/>
        <v>1.0687</v>
      </c>
      <c r="N27" s="26">
        <f t="shared" si="8"/>
        <v>351.95</v>
      </c>
      <c r="O27" s="25">
        <f t="shared" si="9"/>
        <v>2.1374</v>
      </c>
      <c r="P27" s="26">
        <f t="shared" si="10"/>
        <v>527.92999999999995</v>
      </c>
      <c r="Q27" s="25">
        <f t="shared" si="11"/>
        <v>3.2061000000000002</v>
      </c>
      <c r="R27" s="26">
        <f t="shared" si="12"/>
        <v>66.23</v>
      </c>
      <c r="S27" s="26">
        <f t="shared" si="13"/>
        <v>33.11</v>
      </c>
    </row>
    <row r="28" spans="1:19" s="10" customFormat="1" x14ac:dyDescent="0.3">
      <c r="A28" s="40">
        <v>22</v>
      </c>
      <c r="B28" s="6">
        <v>18351.560000000001</v>
      </c>
      <c r="C28" s="23">
        <f t="shared" si="0"/>
        <v>1529.3</v>
      </c>
      <c r="D28" s="23">
        <f t="shared" si="2"/>
        <v>40520.239999999998</v>
      </c>
      <c r="E28" s="23">
        <f t="shared" si="3"/>
        <v>3376.69</v>
      </c>
      <c r="F28" s="24">
        <f t="shared" si="4"/>
        <v>20.5062</v>
      </c>
      <c r="G28" s="25">
        <f t="shared" si="5"/>
        <v>4.1012000000000004</v>
      </c>
      <c r="H28" s="25">
        <f t="shared" si="5"/>
        <v>5.3315999999999999</v>
      </c>
      <c r="I28" s="25">
        <f t="shared" si="5"/>
        <v>7.1772</v>
      </c>
      <c r="J28" s="25">
        <f t="shared" si="5"/>
        <v>10.2531</v>
      </c>
      <c r="K28" s="25">
        <f t="shared" si="5"/>
        <v>11.483499999999999</v>
      </c>
      <c r="L28" s="26">
        <f t="shared" si="6"/>
        <v>177.61</v>
      </c>
      <c r="M28" s="25">
        <f t="shared" si="7"/>
        <v>1.0786</v>
      </c>
      <c r="N28" s="26">
        <f t="shared" si="8"/>
        <v>355.23</v>
      </c>
      <c r="O28" s="25">
        <f t="shared" si="9"/>
        <v>2.1573000000000002</v>
      </c>
      <c r="P28" s="26">
        <f t="shared" si="10"/>
        <v>532.84</v>
      </c>
      <c r="Q28" s="25">
        <f t="shared" si="11"/>
        <v>3.2359</v>
      </c>
      <c r="R28" s="26">
        <f t="shared" si="12"/>
        <v>47.41</v>
      </c>
      <c r="S28" s="26">
        <f t="shared" si="13"/>
        <v>14.3</v>
      </c>
    </row>
    <row r="29" spans="1:19" s="10" customFormat="1" x14ac:dyDescent="0.3">
      <c r="A29" s="40">
        <v>23</v>
      </c>
      <c r="B29" s="6">
        <v>18520.7</v>
      </c>
      <c r="C29" s="23">
        <f t="shared" si="0"/>
        <v>1543.39</v>
      </c>
      <c r="D29" s="23">
        <f t="shared" si="2"/>
        <v>40893.71</v>
      </c>
      <c r="E29" s="23">
        <f t="shared" si="3"/>
        <v>3407.81</v>
      </c>
      <c r="F29" s="24">
        <f t="shared" si="4"/>
        <v>20.6952</v>
      </c>
      <c r="G29" s="25">
        <f t="shared" si="5"/>
        <v>4.1390000000000002</v>
      </c>
      <c r="H29" s="25">
        <f t="shared" si="5"/>
        <v>5.3807999999999998</v>
      </c>
      <c r="I29" s="25">
        <f t="shared" si="5"/>
        <v>7.2432999999999996</v>
      </c>
      <c r="J29" s="25">
        <f t="shared" si="5"/>
        <v>10.3476</v>
      </c>
      <c r="K29" s="25">
        <f t="shared" si="5"/>
        <v>11.5893</v>
      </c>
      <c r="L29" s="26">
        <f t="shared" si="6"/>
        <v>179.25</v>
      </c>
      <c r="M29" s="25">
        <f t="shared" si="7"/>
        <v>1.0886</v>
      </c>
      <c r="N29" s="26">
        <f t="shared" si="8"/>
        <v>358.5</v>
      </c>
      <c r="O29" s="25">
        <f t="shared" si="9"/>
        <v>2.1770999999999998</v>
      </c>
      <c r="P29" s="26">
        <f t="shared" si="10"/>
        <v>537.75</v>
      </c>
      <c r="Q29" s="25">
        <f t="shared" si="11"/>
        <v>3.2656999999999998</v>
      </c>
      <c r="R29" s="26">
        <f t="shared" si="12"/>
        <v>18.63</v>
      </c>
      <c r="S29" s="26">
        <f t="shared" si="13"/>
        <v>0</v>
      </c>
    </row>
    <row r="30" spans="1:19" s="10" customFormat="1" x14ac:dyDescent="0.3">
      <c r="A30" s="40">
        <v>24</v>
      </c>
      <c r="B30" s="6">
        <v>18689.78</v>
      </c>
      <c r="C30" s="23">
        <f t="shared" si="0"/>
        <v>1557.48</v>
      </c>
      <c r="D30" s="23">
        <f t="shared" si="2"/>
        <v>41267.03</v>
      </c>
      <c r="E30" s="23">
        <f t="shared" si="3"/>
        <v>3438.92</v>
      </c>
      <c r="F30" s="24">
        <f t="shared" si="4"/>
        <v>20.8841</v>
      </c>
      <c r="G30" s="25">
        <f t="shared" si="5"/>
        <v>4.1768000000000001</v>
      </c>
      <c r="H30" s="25">
        <f t="shared" si="5"/>
        <v>5.4298999999999999</v>
      </c>
      <c r="I30" s="25">
        <f t="shared" si="5"/>
        <v>7.3094000000000001</v>
      </c>
      <c r="J30" s="25">
        <f t="shared" si="5"/>
        <v>10.4421</v>
      </c>
      <c r="K30" s="25">
        <f t="shared" si="5"/>
        <v>11.6951</v>
      </c>
      <c r="L30" s="26">
        <f t="shared" si="6"/>
        <v>180.89</v>
      </c>
      <c r="M30" s="25">
        <f t="shared" si="7"/>
        <v>1.0985</v>
      </c>
      <c r="N30" s="26">
        <f t="shared" si="8"/>
        <v>361.77</v>
      </c>
      <c r="O30" s="25">
        <f t="shared" si="9"/>
        <v>2.1970000000000001</v>
      </c>
      <c r="P30" s="26">
        <f t="shared" si="10"/>
        <v>542.66</v>
      </c>
      <c r="Q30" s="25">
        <f t="shared" si="11"/>
        <v>3.2955000000000001</v>
      </c>
      <c r="R30" s="26">
        <f t="shared" si="12"/>
        <v>0</v>
      </c>
      <c r="S30" s="26">
        <f t="shared" si="13"/>
        <v>0</v>
      </c>
    </row>
    <row r="31" spans="1:19" s="10" customFormat="1" x14ac:dyDescent="0.3">
      <c r="A31" s="40">
        <v>25</v>
      </c>
      <c r="B31" s="6">
        <v>18858.900000000001</v>
      </c>
      <c r="C31" s="23">
        <f t="shared" si="0"/>
        <v>1571.58</v>
      </c>
      <c r="D31" s="23">
        <f t="shared" si="2"/>
        <v>41640.449999999997</v>
      </c>
      <c r="E31" s="23">
        <f t="shared" si="3"/>
        <v>3470.04</v>
      </c>
      <c r="F31" s="24">
        <f t="shared" si="4"/>
        <v>21.0731</v>
      </c>
      <c r="G31" s="25">
        <f t="shared" si="5"/>
        <v>4.2145999999999999</v>
      </c>
      <c r="H31" s="25">
        <f t="shared" si="5"/>
        <v>5.4790000000000001</v>
      </c>
      <c r="I31" s="25">
        <f t="shared" si="5"/>
        <v>7.3756000000000004</v>
      </c>
      <c r="J31" s="25">
        <f t="shared" si="5"/>
        <v>10.5366</v>
      </c>
      <c r="K31" s="25">
        <f t="shared" si="5"/>
        <v>11.8009</v>
      </c>
      <c r="L31" s="26">
        <f t="shared" si="6"/>
        <v>182.52</v>
      </c>
      <c r="M31" s="25">
        <f t="shared" si="7"/>
        <v>1.1084000000000001</v>
      </c>
      <c r="N31" s="26">
        <f t="shared" si="8"/>
        <v>365.05</v>
      </c>
      <c r="O31" s="25">
        <f t="shared" si="9"/>
        <v>2.2168999999999999</v>
      </c>
      <c r="P31" s="26">
        <f t="shared" si="10"/>
        <v>547.57000000000005</v>
      </c>
      <c r="Q31" s="25">
        <f t="shared" si="11"/>
        <v>3.3252999999999999</v>
      </c>
      <c r="R31" s="26">
        <f t="shared" si="12"/>
        <v>0</v>
      </c>
      <c r="S31" s="26">
        <f t="shared" si="13"/>
        <v>0</v>
      </c>
    </row>
    <row r="32" spans="1:19" s="10" customFormat="1" x14ac:dyDescent="0.3">
      <c r="A32" s="40">
        <v>26</v>
      </c>
      <c r="B32" s="6">
        <v>19028.009999999998</v>
      </c>
      <c r="C32" s="23">
        <f t="shared" si="0"/>
        <v>1585.67</v>
      </c>
      <c r="D32" s="23">
        <f t="shared" si="2"/>
        <v>42013.85</v>
      </c>
      <c r="E32" s="23">
        <f t="shared" si="3"/>
        <v>3501.15</v>
      </c>
      <c r="F32" s="24">
        <f t="shared" si="4"/>
        <v>21.2621</v>
      </c>
      <c r="G32" s="25">
        <f t="shared" si="5"/>
        <v>4.2523999999999997</v>
      </c>
      <c r="H32" s="25">
        <f t="shared" si="5"/>
        <v>5.5281000000000002</v>
      </c>
      <c r="I32" s="25">
        <f t="shared" si="5"/>
        <v>7.4417</v>
      </c>
      <c r="J32" s="25">
        <f t="shared" si="5"/>
        <v>10.6311</v>
      </c>
      <c r="K32" s="25">
        <f t="shared" si="5"/>
        <v>11.9068</v>
      </c>
      <c r="L32" s="26">
        <f t="shared" si="6"/>
        <v>184.16</v>
      </c>
      <c r="M32" s="25">
        <f t="shared" si="7"/>
        <v>1.1184000000000001</v>
      </c>
      <c r="N32" s="26">
        <f t="shared" si="8"/>
        <v>368.32</v>
      </c>
      <c r="O32" s="25">
        <f t="shared" si="9"/>
        <v>2.2368000000000001</v>
      </c>
      <c r="P32" s="26">
        <f t="shared" si="10"/>
        <v>552.48</v>
      </c>
      <c r="Q32" s="25">
        <f t="shared" si="11"/>
        <v>3.3552</v>
      </c>
      <c r="R32" s="26">
        <f t="shared" si="12"/>
        <v>0</v>
      </c>
      <c r="S32" s="26">
        <f t="shared" si="13"/>
        <v>0</v>
      </c>
    </row>
    <row r="33" spans="1:24" s="10" customFormat="1" x14ac:dyDescent="0.3">
      <c r="A33" s="40">
        <v>27</v>
      </c>
      <c r="B33" s="6">
        <v>19197.12</v>
      </c>
      <c r="C33" s="23">
        <f t="shared" si="0"/>
        <v>1599.76</v>
      </c>
      <c r="D33" s="23">
        <f t="shared" si="2"/>
        <v>42387.24</v>
      </c>
      <c r="E33" s="23">
        <f t="shared" si="3"/>
        <v>3532.27</v>
      </c>
      <c r="F33" s="24">
        <f t="shared" si="4"/>
        <v>21.451000000000001</v>
      </c>
      <c r="G33" s="25">
        <f t="shared" si="5"/>
        <v>4.2901999999999996</v>
      </c>
      <c r="H33" s="25">
        <f t="shared" si="5"/>
        <v>5.5773000000000001</v>
      </c>
      <c r="I33" s="25">
        <f t="shared" si="5"/>
        <v>7.5079000000000002</v>
      </c>
      <c r="J33" s="25">
        <f t="shared" si="5"/>
        <v>10.7255</v>
      </c>
      <c r="K33" s="25">
        <f t="shared" si="5"/>
        <v>12.012600000000001</v>
      </c>
      <c r="L33" s="26">
        <f t="shared" si="6"/>
        <v>185.8</v>
      </c>
      <c r="M33" s="25">
        <f t="shared" si="7"/>
        <v>1.1283000000000001</v>
      </c>
      <c r="N33" s="26">
        <f t="shared" si="8"/>
        <v>371.59</v>
      </c>
      <c r="O33" s="25">
        <f t="shared" si="9"/>
        <v>2.2566000000000002</v>
      </c>
      <c r="P33" s="26">
        <f t="shared" si="10"/>
        <v>557.39</v>
      </c>
      <c r="Q33" s="25">
        <f t="shared" si="11"/>
        <v>3.3849999999999998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19366.240000000002</v>
      </c>
      <c r="C34" s="23">
        <f t="shared" si="0"/>
        <v>1613.85</v>
      </c>
      <c r="D34" s="23">
        <f t="shared" si="2"/>
        <v>42760.66</v>
      </c>
      <c r="E34" s="23">
        <f t="shared" si="3"/>
        <v>3563.39</v>
      </c>
      <c r="F34" s="24">
        <f t="shared" si="4"/>
        <v>21.64</v>
      </c>
      <c r="G34" s="25">
        <f t="shared" si="5"/>
        <v>4.3280000000000003</v>
      </c>
      <c r="H34" s="25">
        <f t="shared" si="5"/>
        <v>5.6264000000000003</v>
      </c>
      <c r="I34" s="25">
        <f t="shared" si="5"/>
        <v>7.5739999999999998</v>
      </c>
      <c r="J34" s="25">
        <f t="shared" si="5"/>
        <v>10.82</v>
      </c>
      <c r="K34" s="25">
        <f t="shared" si="5"/>
        <v>12.118399999999999</v>
      </c>
      <c r="L34" s="26">
        <f t="shared" si="6"/>
        <v>187.43</v>
      </c>
      <c r="M34" s="25">
        <f t="shared" si="7"/>
        <v>1.1383000000000001</v>
      </c>
      <c r="N34" s="26">
        <f t="shared" si="8"/>
        <v>374.87</v>
      </c>
      <c r="O34" s="25">
        <f t="shared" si="9"/>
        <v>2.2765</v>
      </c>
      <c r="P34" s="26">
        <f t="shared" si="10"/>
        <v>562.29999999999995</v>
      </c>
      <c r="Q34" s="25">
        <f t="shared" si="11"/>
        <v>3.4148000000000001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19537.75</v>
      </c>
      <c r="C35" s="23">
        <f t="shared" si="0"/>
        <v>1628.15</v>
      </c>
      <c r="D35" s="23">
        <f t="shared" si="2"/>
        <v>43139.35</v>
      </c>
      <c r="E35" s="23">
        <f t="shared" si="3"/>
        <v>3594.95</v>
      </c>
      <c r="F35" s="24">
        <f t="shared" si="4"/>
        <v>21.831700000000001</v>
      </c>
      <c r="G35" s="25">
        <f t="shared" si="5"/>
        <v>4.3662999999999998</v>
      </c>
      <c r="H35" s="25">
        <f t="shared" si="5"/>
        <v>5.6761999999999997</v>
      </c>
      <c r="I35" s="25">
        <f t="shared" si="5"/>
        <v>7.6410999999999998</v>
      </c>
      <c r="J35" s="25">
        <f t="shared" si="5"/>
        <v>10.915900000000001</v>
      </c>
      <c r="K35" s="25">
        <f t="shared" si="5"/>
        <v>12.2258</v>
      </c>
      <c r="L35" s="26">
        <f t="shared" si="6"/>
        <v>189.09</v>
      </c>
      <c r="M35" s="25">
        <f t="shared" si="7"/>
        <v>1.1483000000000001</v>
      </c>
      <c r="N35" s="26">
        <f t="shared" si="8"/>
        <v>378.19</v>
      </c>
      <c r="O35" s="25">
        <f t="shared" si="9"/>
        <v>2.2967</v>
      </c>
      <c r="P35" s="26">
        <f t="shared" si="10"/>
        <v>567.28</v>
      </c>
      <c r="Q35" s="25">
        <f t="shared" si="11"/>
        <v>3.4449999999999998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G3:K3 A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X47"/>
  <sheetViews>
    <sheetView showZeros="0" workbookViewId="0">
      <pane ySplit="5" topLeftCell="A6" activePane="bottomLeft" state="frozenSplit"/>
      <selection sqref="A1:XFD1048576"/>
      <selection pane="bottomLeft" activeCell="A6" sqref="A6"/>
    </sheetView>
  </sheetViews>
  <sheetFormatPr defaultRowHeight="14.4" x14ac:dyDescent="0.3"/>
  <cols>
    <col min="1" max="1" width="4.44140625" style="13" customWidth="1"/>
    <col min="2" max="2" width="9" style="2" customWidth="1"/>
    <col min="3" max="3" width="8.77734375" style="9" customWidth="1"/>
    <col min="4" max="4" width="9.5546875" style="9" customWidth="1"/>
    <col min="5" max="6" width="8.21875" customWidth="1"/>
    <col min="7" max="7" width="7.5546875" customWidth="1"/>
    <col min="8" max="11" width="7.21875" customWidth="1"/>
    <col min="12" max="12" width="6.77734375" customWidth="1"/>
    <col min="13" max="13" width="6.5546875" customWidth="1"/>
    <col min="14" max="14" width="6.77734375" customWidth="1"/>
    <col min="15" max="15" width="6.5546875" customWidth="1"/>
    <col min="16" max="16" width="6.77734375" customWidth="1"/>
    <col min="17" max="17" width="6.5546875" customWidth="1"/>
    <col min="18" max="18" width="7.21875" style="9" customWidth="1"/>
    <col min="19" max="19" width="8.21875" style="16" customWidth="1"/>
  </cols>
  <sheetData>
    <row r="1" spans="1:19" x14ac:dyDescent="0.3">
      <c r="A1" s="38" t="s">
        <v>29</v>
      </c>
      <c r="B1" s="31"/>
      <c r="C1" s="8"/>
      <c r="D1" s="8"/>
      <c r="E1" s="5"/>
      <c r="F1" s="18" t="s">
        <v>9</v>
      </c>
      <c r="G1" s="21">
        <f>'1.12'!$G$1</f>
        <v>100.28</v>
      </c>
      <c r="J1" s="79" t="s">
        <v>10</v>
      </c>
      <c r="K1" s="79"/>
      <c r="L1" s="79"/>
      <c r="M1" s="22">
        <f>'1.12'!$M$1</f>
        <v>220.8</v>
      </c>
      <c r="N1" s="5"/>
      <c r="O1" s="5"/>
      <c r="P1" s="5"/>
      <c r="Q1" s="7"/>
      <c r="R1" s="69">
        <f>Minimumloon!$B$3</f>
        <v>46204</v>
      </c>
      <c r="S1" s="69"/>
    </row>
    <row r="2" spans="1:19" ht="15" customHeight="1" x14ac:dyDescent="0.3">
      <c r="A2" s="61" t="s">
        <v>8</v>
      </c>
      <c r="B2" s="62" t="s">
        <v>11</v>
      </c>
      <c r="C2" s="63" t="s">
        <v>55</v>
      </c>
      <c r="D2" s="63" t="s">
        <v>56</v>
      </c>
      <c r="E2" s="63" t="s">
        <v>12</v>
      </c>
      <c r="F2" s="68" t="s">
        <v>13</v>
      </c>
      <c r="G2" s="80" t="s">
        <v>14</v>
      </c>
      <c r="H2" s="81"/>
      <c r="I2" s="81"/>
      <c r="J2" s="81"/>
      <c r="K2" s="82"/>
      <c r="L2" s="80" t="s">
        <v>16</v>
      </c>
      <c r="M2" s="81"/>
      <c r="N2" s="81"/>
      <c r="O2" s="81"/>
      <c r="P2" s="81"/>
      <c r="Q2" s="82"/>
      <c r="R2" s="63" t="s">
        <v>15</v>
      </c>
      <c r="S2" s="72" t="s">
        <v>70</v>
      </c>
    </row>
    <row r="3" spans="1:19" s="10" customFormat="1" ht="15" customHeight="1" x14ac:dyDescent="0.3">
      <c r="A3" s="61"/>
      <c r="B3" s="62"/>
      <c r="C3" s="64"/>
      <c r="D3" s="64"/>
      <c r="E3" s="64"/>
      <c r="F3" s="61"/>
      <c r="G3" s="19" t="s">
        <v>58</v>
      </c>
      <c r="H3" s="20" t="s">
        <v>57</v>
      </c>
      <c r="I3" s="20" t="s">
        <v>60</v>
      </c>
      <c r="J3" s="20" t="s">
        <v>59</v>
      </c>
      <c r="K3" s="20" t="s">
        <v>61</v>
      </c>
      <c r="L3" s="85" t="s">
        <v>54</v>
      </c>
      <c r="M3" s="86"/>
      <c r="N3" s="87" t="s">
        <v>62</v>
      </c>
      <c r="O3" s="88"/>
      <c r="P3" s="87" t="s">
        <v>63</v>
      </c>
      <c r="Q3" s="88"/>
      <c r="R3" s="70"/>
      <c r="S3" s="72"/>
    </row>
    <row r="4" spans="1:19" x14ac:dyDescent="0.3">
      <c r="A4" s="61"/>
      <c r="B4" s="62"/>
      <c r="C4" s="64"/>
      <c r="D4" s="64"/>
      <c r="E4" s="64"/>
      <c r="F4" s="61"/>
      <c r="G4" s="89">
        <v>0.2</v>
      </c>
      <c r="H4" s="89">
        <v>0.26</v>
      </c>
      <c r="I4" s="89">
        <v>0.35</v>
      </c>
      <c r="J4" s="89">
        <v>0.5</v>
      </c>
      <c r="K4" s="89">
        <v>0.56000000000000005</v>
      </c>
      <c r="L4" s="83">
        <v>5.2600000000000001E-2</v>
      </c>
      <c r="M4" s="84"/>
      <c r="N4" s="83">
        <v>0.1052</v>
      </c>
      <c r="O4" s="84"/>
      <c r="P4" s="83">
        <v>0.1578</v>
      </c>
      <c r="Q4" s="84"/>
      <c r="R4" s="70"/>
      <c r="S4" s="72"/>
    </row>
    <row r="5" spans="1:19" s="10" customFormat="1" ht="15" customHeight="1" x14ac:dyDescent="0.3">
      <c r="A5" s="61"/>
      <c r="B5" s="62"/>
      <c r="C5" s="65"/>
      <c r="D5" s="65"/>
      <c r="E5" s="65"/>
      <c r="F5" s="61"/>
      <c r="G5" s="90"/>
      <c r="H5" s="90"/>
      <c r="I5" s="90"/>
      <c r="J5" s="90"/>
      <c r="K5" s="90"/>
      <c r="L5" s="11" t="s">
        <v>17</v>
      </c>
      <c r="M5" s="12" t="s">
        <v>18</v>
      </c>
      <c r="N5" s="11" t="s">
        <v>17</v>
      </c>
      <c r="O5" s="12" t="s">
        <v>18</v>
      </c>
      <c r="P5" s="11" t="s">
        <v>17</v>
      </c>
      <c r="Q5" s="12" t="s">
        <v>18</v>
      </c>
      <c r="R5" s="71"/>
      <c r="S5" s="72"/>
    </row>
    <row r="6" spans="1:19" s="10" customFormat="1" ht="15" customHeight="1" x14ac:dyDescent="0.3">
      <c r="A6" s="49" t="s">
        <v>75</v>
      </c>
      <c r="B6" s="6">
        <v>13977.45</v>
      </c>
      <c r="C6" s="23">
        <f t="shared" ref="C6:C35" si="0">ROUND($B6/12,2)</f>
        <v>1164.79</v>
      </c>
      <c r="D6" s="23">
        <f>ROUND($B6*$M$1/100,2)</f>
        <v>30862.21</v>
      </c>
      <c r="E6" s="23">
        <f>ROUND(($B6*$M$1/100)/12,2)</f>
        <v>2571.85</v>
      </c>
      <c r="F6" s="24">
        <f>ROUND(($B6*$M$1/100)/1976,4)</f>
        <v>15.618499999999999</v>
      </c>
      <c r="G6" s="25">
        <f>ROUND($F6*G$4,4)</f>
        <v>3.1236999999999999</v>
      </c>
      <c r="H6" s="25">
        <f t="shared" ref="H6:K21" si="1">ROUND($F6*H$4,4)</f>
        <v>4.0608000000000004</v>
      </c>
      <c r="I6" s="25">
        <f t="shared" si="1"/>
        <v>5.4664999999999999</v>
      </c>
      <c r="J6" s="25">
        <f t="shared" si="1"/>
        <v>7.8093000000000004</v>
      </c>
      <c r="K6" s="25">
        <f t="shared" si="1"/>
        <v>8.7463999999999995</v>
      </c>
      <c r="L6" s="26">
        <f>ROUND($E6*L$4,2)</f>
        <v>135.28</v>
      </c>
      <c r="M6" s="25">
        <f>ROUND($F6*L$4,4)</f>
        <v>0.82150000000000001</v>
      </c>
      <c r="N6" s="26">
        <f>ROUND($E6*N$4,2)</f>
        <v>270.56</v>
      </c>
      <c r="O6" s="25">
        <f>ROUND($F6*N$4,4)</f>
        <v>1.6431</v>
      </c>
      <c r="P6" s="26">
        <f>ROUND($E6*P$4,2)</f>
        <v>405.84</v>
      </c>
      <c r="Q6" s="25">
        <f>ROUND($F6*P$4,4)</f>
        <v>2.4645999999999999</v>
      </c>
      <c r="R6" s="26">
        <f>ROUND(IF((E6*12)&lt;(18630.14*$M$1/100),IF((E6*12)&lt;(18241.03*$M$1/100),IF((E6*12)&lt;(16389.13*$M$1/100),IF((E6*12)&lt;=(16001.02*$M$1/100),ROUND((719.88*$M$1/100)/12,2),ROUND(((15519.89*$M$1/100)-(E6*12*0.925))/12,2)),ROUND(((359.94*$M$1/100))/12,2)),ROUND(((17232.88*$M$1/100)-(E6*12*0.925))/12,2)),0),2)</f>
        <v>132.46</v>
      </c>
      <c r="S6" s="26">
        <f>ROUND(IF((E6*12)&lt;(18435.14*$M$1/100),IF((E6*12)&lt;(18241.03*$M$1/100),IF((E6*12)&lt;(16194.57*$M$1/100),IF((E6*12)&lt;=(16001.02*$M$1/100),ROUND((359.94*$M$1/100)/12,2),ROUND(((15159.95*$M$1/100)-(E6*12*0.925))/12,2)),ROUND(((179.97*$M$1/100))/12,2)),ROUND(((17052.91*$M$1/100)-(E6*12*0.925))/12,2)),0),2)</f>
        <v>66.23</v>
      </c>
    </row>
    <row r="7" spans="1:19" s="10" customFormat="1" x14ac:dyDescent="0.3">
      <c r="A7" s="40">
        <v>1</v>
      </c>
      <c r="B7" s="6">
        <v>15050.06</v>
      </c>
      <c r="C7" s="23">
        <f t="shared" si="0"/>
        <v>1254.17</v>
      </c>
      <c r="D7" s="23">
        <f t="shared" ref="D7:D35" si="2">ROUND($B7*$M$1/100,2)</f>
        <v>33230.53</v>
      </c>
      <c r="E7" s="23">
        <f t="shared" ref="E7:E35" si="3">ROUND(($B7*$M$1/100)/12,2)</f>
        <v>2769.21</v>
      </c>
      <c r="F7" s="24">
        <f t="shared" ref="F7:F35" si="4">ROUND(($B7*$M$1/100)/1976,4)</f>
        <v>16.8171</v>
      </c>
      <c r="G7" s="25">
        <f t="shared" ref="G7:K35" si="5">ROUND($F7*G$4,4)</f>
        <v>3.3633999999999999</v>
      </c>
      <c r="H7" s="25">
        <f t="shared" si="1"/>
        <v>4.3723999999999998</v>
      </c>
      <c r="I7" s="25">
        <f t="shared" si="1"/>
        <v>5.8860000000000001</v>
      </c>
      <c r="J7" s="25">
        <f t="shared" si="1"/>
        <v>8.4085999999999999</v>
      </c>
      <c r="K7" s="25">
        <f t="shared" si="1"/>
        <v>9.4176000000000002</v>
      </c>
      <c r="L7" s="26">
        <f t="shared" ref="L7:L35" si="6">ROUND($E7*L$4,2)</f>
        <v>145.66</v>
      </c>
      <c r="M7" s="25">
        <f t="shared" ref="M7:M35" si="7">ROUND($F7*L$4,4)</f>
        <v>0.88460000000000005</v>
      </c>
      <c r="N7" s="26">
        <f t="shared" ref="N7:N35" si="8">ROUND($E7*N$4,2)</f>
        <v>291.32</v>
      </c>
      <c r="O7" s="25">
        <f t="shared" ref="O7:O35" si="9">ROUND($F7*N$4,4)</f>
        <v>1.7692000000000001</v>
      </c>
      <c r="P7" s="26">
        <f t="shared" ref="P7:P35" si="10">ROUND($E7*P$4,2)</f>
        <v>436.98</v>
      </c>
      <c r="Q7" s="25">
        <f t="shared" ref="Q7:Q35" si="11">ROUND($F7*P$4,4)</f>
        <v>2.6537000000000002</v>
      </c>
      <c r="R7" s="26">
        <f t="shared" ref="R7:R35" si="12">ROUND(IF((E7*12)&lt;(18630.14*$M$1/100),IF((E7*12)&lt;(18241.03*$M$1/100),IF((E7*12)&lt;(16389.13*$M$1/100),IF((E7*12)&lt;=(16001.02*$M$1/100),ROUND((719.88*$M$1/100)/12,2),ROUND(((15519.89*$M$1/100)-(E7*12*0.925))/12,2)),ROUND(((359.94*$M$1/100))/12,2)),ROUND(((17232.88*$M$1/100)-(E7*12*0.925))/12,2)),0),2)</f>
        <v>132.46</v>
      </c>
      <c r="S7" s="26">
        <f t="shared" ref="S7:S35" si="13">ROUND(IF((E7*12)&lt;(18435.14*$M$1/100),IF((E7*12)&lt;(18241.03*$M$1/100),IF((E7*12)&lt;(16194.57*$M$1/100),IF((E7*12)&lt;=(16001.02*$M$1/100),ROUND((359.94*$M$1/100)/12,2),ROUND(((15159.95*$M$1/100)-(E7*12*0.925))/12,2)),ROUND(((179.97*$M$1/100))/12,2)),ROUND(((17052.91*$M$1/100)-(E7*12*0.925))/12,2)),0),2)</f>
        <v>66.23</v>
      </c>
    </row>
    <row r="8" spans="1:19" s="10" customFormat="1" x14ac:dyDescent="0.3">
      <c r="A8" s="40">
        <v>2</v>
      </c>
      <c r="B8" s="6">
        <v>15191.04</v>
      </c>
      <c r="C8" s="23">
        <f t="shared" si="0"/>
        <v>1265.92</v>
      </c>
      <c r="D8" s="23">
        <f t="shared" si="2"/>
        <v>33541.82</v>
      </c>
      <c r="E8" s="23">
        <f t="shared" si="3"/>
        <v>2795.15</v>
      </c>
      <c r="F8" s="24">
        <f t="shared" si="4"/>
        <v>16.974599999999999</v>
      </c>
      <c r="G8" s="25">
        <f t="shared" si="5"/>
        <v>3.3948999999999998</v>
      </c>
      <c r="H8" s="25">
        <f t="shared" si="1"/>
        <v>4.4134000000000002</v>
      </c>
      <c r="I8" s="25">
        <f t="shared" si="1"/>
        <v>5.9410999999999996</v>
      </c>
      <c r="J8" s="25">
        <f t="shared" si="1"/>
        <v>8.4872999999999994</v>
      </c>
      <c r="K8" s="25">
        <f t="shared" si="1"/>
        <v>9.5058000000000007</v>
      </c>
      <c r="L8" s="26">
        <f t="shared" si="6"/>
        <v>147.02000000000001</v>
      </c>
      <c r="M8" s="25">
        <f t="shared" si="7"/>
        <v>0.89290000000000003</v>
      </c>
      <c r="N8" s="26">
        <f t="shared" si="8"/>
        <v>294.05</v>
      </c>
      <c r="O8" s="25">
        <f t="shared" si="9"/>
        <v>1.7857000000000001</v>
      </c>
      <c r="P8" s="26">
        <f t="shared" si="10"/>
        <v>441.07</v>
      </c>
      <c r="Q8" s="25">
        <f t="shared" si="11"/>
        <v>2.6785999999999999</v>
      </c>
      <c r="R8" s="26">
        <f t="shared" si="12"/>
        <v>132.46</v>
      </c>
      <c r="S8" s="26">
        <f t="shared" si="13"/>
        <v>66.23</v>
      </c>
    </row>
    <row r="9" spans="1:19" s="10" customFormat="1" x14ac:dyDescent="0.3">
      <c r="A9" s="40">
        <v>3</v>
      </c>
      <c r="B9" s="6">
        <v>15332.02</v>
      </c>
      <c r="C9" s="23">
        <f t="shared" si="0"/>
        <v>1277.67</v>
      </c>
      <c r="D9" s="23">
        <f t="shared" si="2"/>
        <v>33853.1</v>
      </c>
      <c r="E9" s="23">
        <f t="shared" si="3"/>
        <v>2821.09</v>
      </c>
      <c r="F9" s="24">
        <f t="shared" si="4"/>
        <v>17.132100000000001</v>
      </c>
      <c r="G9" s="25">
        <f t="shared" si="5"/>
        <v>3.4264000000000001</v>
      </c>
      <c r="H9" s="25">
        <f t="shared" si="1"/>
        <v>4.4542999999999999</v>
      </c>
      <c r="I9" s="25">
        <f t="shared" si="1"/>
        <v>5.9962</v>
      </c>
      <c r="J9" s="25">
        <f t="shared" si="1"/>
        <v>8.5661000000000005</v>
      </c>
      <c r="K9" s="25">
        <f t="shared" si="1"/>
        <v>9.5939999999999994</v>
      </c>
      <c r="L9" s="26">
        <f t="shared" si="6"/>
        <v>148.38999999999999</v>
      </c>
      <c r="M9" s="25">
        <f t="shared" si="7"/>
        <v>0.90110000000000001</v>
      </c>
      <c r="N9" s="26">
        <f t="shared" si="8"/>
        <v>296.77999999999997</v>
      </c>
      <c r="O9" s="25">
        <f t="shared" si="9"/>
        <v>1.8023</v>
      </c>
      <c r="P9" s="26">
        <f t="shared" si="10"/>
        <v>445.17</v>
      </c>
      <c r="Q9" s="25">
        <f t="shared" si="11"/>
        <v>2.7033999999999998</v>
      </c>
      <c r="R9" s="26">
        <f t="shared" si="12"/>
        <v>132.46</v>
      </c>
      <c r="S9" s="26">
        <f t="shared" si="13"/>
        <v>66.23</v>
      </c>
    </row>
    <row r="10" spans="1:19" s="10" customFormat="1" x14ac:dyDescent="0.3">
      <c r="A10" s="40">
        <v>4</v>
      </c>
      <c r="B10" s="6">
        <v>15473.02</v>
      </c>
      <c r="C10" s="23">
        <f t="shared" si="0"/>
        <v>1289.42</v>
      </c>
      <c r="D10" s="23">
        <f t="shared" si="2"/>
        <v>34164.43</v>
      </c>
      <c r="E10" s="23">
        <f t="shared" si="3"/>
        <v>2847.04</v>
      </c>
      <c r="F10" s="24">
        <f t="shared" si="4"/>
        <v>17.2897</v>
      </c>
      <c r="G10" s="25">
        <f t="shared" si="5"/>
        <v>3.4579</v>
      </c>
      <c r="H10" s="25">
        <f t="shared" si="1"/>
        <v>4.4953000000000003</v>
      </c>
      <c r="I10" s="25">
        <f t="shared" si="1"/>
        <v>6.0514000000000001</v>
      </c>
      <c r="J10" s="25">
        <f t="shared" si="1"/>
        <v>8.6448999999999998</v>
      </c>
      <c r="K10" s="25">
        <f t="shared" si="1"/>
        <v>9.6821999999999999</v>
      </c>
      <c r="L10" s="26">
        <f t="shared" si="6"/>
        <v>149.75</v>
      </c>
      <c r="M10" s="25">
        <f t="shared" si="7"/>
        <v>0.90939999999999999</v>
      </c>
      <c r="N10" s="26">
        <f t="shared" si="8"/>
        <v>299.51</v>
      </c>
      <c r="O10" s="25">
        <f t="shared" si="9"/>
        <v>1.8189</v>
      </c>
      <c r="P10" s="26">
        <f t="shared" si="10"/>
        <v>449.26</v>
      </c>
      <c r="Q10" s="25">
        <f t="shared" si="11"/>
        <v>2.7282999999999999</v>
      </c>
      <c r="R10" s="26">
        <f t="shared" si="12"/>
        <v>132.46</v>
      </c>
      <c r="S10" s="26">
        <f t="shared" si="13"/>
        <v>66.23</v>
      </c>
    </row>
    <row r="11" spans="1:19" s="10" customFormat="1" x14ac:dyDescent="0.3">
      <c r="A11" s="40">
        <v>5</v>
      </c>
      <c r="B11" s="6">
        <v>15614</v>
      </c>
      <c r="C11" s="23">
        <f t="shared" si="0"/>
        <v>1301.17</v>
      </c>
      <c r="D11" s="23">
        <f t="shared" si="2"/>
        <v>34475.71</v>
      </c>
      <c r="E11" s="23">
        <f t="shared" si="3"/>
        <v>2872.98</v>
      </c>
      <c r="F11" s="24">
        <f t="shared" si="4"/>
        <v>17.447199999999999</v>
      </c>
      <c r="G11" s="25">
        <f t="shared" si="5"/>
        <v>3.4893999999999998</v>
      </c>
      <c r="H11" s="25">
        <f t="shared" si="1"/>
        <v>4.5362999999999998</v>
      </c>
      <c r="I11" s="25">
        <f t="shared" si="1"/>
        <v>6.1064999999999996</v>
      </c>
      <c r="J11" s="25">
        <f t="shared" si="1"/>
        <v>8.7235999999999994</v>
      </c>
      <c r="K11" s="25">
        <f t="shared" si="1"/>
        <v>9.7704000000000004</v>
      </c>
      <c r="L11" s="26">
        <f t="shared" si="6"/>
        <v>151.12</v>
      </c>
      <c r="M11" s="25">
        <f t="shared" si="7"/>
        <v>0.91769999999999996</v>
      </c>
      <c r="N11" s="26">
        <f t="shared" si="8"/>
        <v>302.24</v>
      </c>
      <c r="O11" s="25">
        <f t="shared" si="9"/>
        <v>1.8353999999999999</v>
      </c>
      <c r="P11" s="26">
        <f t="shared" si="10"/>
        <v>453.36</v>
      </c>
      <c r="Q11" s="25">
        <f t="shared" si="11"/>
        <v>2.7532000000000001</v>
      </c>
      <c r="R11" s="26">
        <f t="shared" si="12"/>
        <v>132.46</v>
      </c>
      <c r="S11" s="26">
        <f t="shared" si="13"/>
        <v>66.23</v>
      </c>
    </row>
    <row r="12" spans="1:19" s="10" customFormat="1" x14ac:dyDescent="0.3">
      <c r="A12" s="40">
        <v>6</v>
      </c>
      <c r="B12" s="6">
        <v>15754.97</v>
      </c>
      <c r="C12" s="23">
        <f t="shared" si="0"/>
        <v>1312.91</v>
      </c>
      <c r="D12" s="23">
        <f t="shared" si="2"/>
        <v>34786.97</v>
      </c>
      <c r="E12" s="23">
        <f t="shared" si="3"/>
        <v>2898.91</v>
      </c>
      <c r="F12" s="24">
        <f t="shared" si="4"/>
        <v>17.604700000000001</v>
      </c>
      <c r="G12" s="25">
        <f t="shared" si="5"/>
        <v>3.5209000000000001</v>
      </c>
      <c r="H12" s="25">
        <f t="shared" si="1"/>
        <v>4.5772000000000004</v>
      </c>
      <c r="I12" s="25">
        <f t="shared" si="1"/>
        <v>6.1616</v>
      </c>
      <c r="J12" s="25">
        <f t="shared" si="1"/>
        <v>8.8024000000000004</v>
      </c>
      <c r="K12" s="25">
        <f t="shared" si="1"/>
        <v>9.8585999999999991</v>
      </c>
      <c r="L12" s="26">
        <f t="shared" si="6"/>
        <v>152.47999999999999</v>
      </c>
      <c r="M12" s="25">
        <f t="shared" si="7"/>
        <v>0.92600000000000005</v>
      </c>
      <c r="N12" s="26">
        <f t="shared" si="8"/>
        <v>304.97000000000003</v>
      </c>
      <c r="O12" s="25">
        <f t="shared" si="9"/>
        <v>1.8520000000000001</v>
      </c>
      <c r="P12" s="26">
        <f t="shared" si="10"/>
        <v>457.45</v>
      </c>
      <c r="Q12" s="25">
        <f t="shared" si="11"/>
        <v>2.778</v>
      </c>
      <c r="R12" s="26">
        <f t="shared" si="12"/>
        <v>132.46</v>
      </c>
      <c r="S12" s="26">
        <f t="shared" si="13"/>
        <v>66.23</v>
      </c>
    </row>
    <row r="13" spans="1:19" s="10" customFormat="1" x14ac:dyDescent="0.3">
      <c r="A13" s="40">
        <v>7</v>
      </c>
      <c r="B13" s="6">
        <v>15895.92</v>
      </c>
      <c r="C13" s="23">
        <f t="shared" si="0"/>
        <v>1324.66</v>
      </c>
      <c r="D13" s="23">
        <f t="shared" si="2"/>
        <v>35098.19</v>
      </c>
      <c r="E13" s="23">
        <f t="shared" si="3"/>
        <v>2924.85</v>
      </c>
      <c r="F13" s="24">
        <f t="shared" si="4"/>
        <v>17.7622</v>
      </c>
      <c r="G13" s="25">
        <f t="shared" si="5"/>
        <v>3.5524</v>
      </c>
      <c r="H13" s="25">
        <f t="shared" si="1"/>
        <v>4.6181999999999999</v>
      </c>
      <c r="I13" s="25">
        <f t="shared" si="1"/>
        <v>6.2168000000000001</v>
      </c>
      <c r="J13" s="25">
        <f t="shared" si="1"/>
        <v>8.8811</v>
      </c>
      <c r="K13" s="25">
        <f t="shared" si="1"/>
        <v>9.9467999999999996</v>
      </c>
      <c r="L13" s="26">
        <f t="shared" si="6"/>
        <v>153.85</v>
      </c>
      <c r="M13" s="25">
        <f t="shared" si="7"/>
        <v>0.93430000000000002</v>
      </c>
      <c r="N13" s="26">
        <f t="shared" si="8"/>
        <v>307.69</v>
      </c>
      <c r="O13" s="25">
        <f t="shared" si="9"/>
        <v>1.8686</v>
      </c>
      <c r="P13" s="26">
        <f t="shared" si="10"/>
        <v>461.54</v>
      </c>
      <c r="Q13" s="25">
        <f t="shared" si="11"/>
        <v>2.8029000000000002</v>
      </c>
      <c r="R13" s="26">
        <f t="shared" si="12"/>
        <v>132.46</v>
      </c>
      <c r="S13" s="26">
        <f t="shared" si="13"/>
        <v>66.23</v>
      </c>
    </row>
    <row r="14" spans="1:19" s="10" customFormat="1" x14ac:dyDescent="0.3">
      <c r="A14" s="40">
        <v>8</v>
      </c>
      <c r="B14" s="6">
        <v>16036.93</v>
      </c>
      <c r="C14" s="23">
        <f t="shared" si="0"/>
        <v>1336.41</v>
      </c>
      <c r="D14" s="23">
        <f t="shared" si="2"/>
        <v>35409.54</v>
      </c>
      <c r="E14" s="23">
        <f t="shared" si="3"/>
        <v>2950.8</v>
      </c>
      <c r="F14" s="24">
        <f t="shared" si="4"/>
        <v>17.919799999999999</v>
      </c>
      <c r="G14" s="25">
        <f t="shared" si="5"/>
        <v>3.5840000000000001</v>
      </c>
      <c r="H14" s="25">
        <f t="shared" si="1"/>
        <v>4.6590999999999996</v>
      </c>
      <c r="I14" s="25">
        <f t="shared" si="1"/>
        <v>6.2718999999999996</v>
      </c>
      <c r="J14" s="25">
        <f t="shared" si="1"/>
        <v>8.9598999999999993</v>
      </c>
      <c r="K14" s="25">
        <f t="shared" si="1"/>
        <v>10.0351</v>
      </c>
      <c r="L14" s="26">
        <f t="shared" si="6"/>
        <v>155.21</v>
      </c>
      <c r="M14" s="25">
        <f t="shared" si="7"/>
        <v>0.94259999999999999</v>
      </c>
      <c r="N14" s="26">
        <f t="shared" si="8"/>
        <v>310.42</v>
      </c>
      <c r="O14" s="25">
        <f t="shared" si="9"/>
        <v>1.8852</v>
      </c>
      <c r="P14" s="26">
        <f t="shared" si="10"/>
        <v>465.64</v>
      </c>
      <c r="Q14" s="25">
        <f t="shared" si="11"/>
        <v>2.8277000000000001</v>
      </c>
      <c r="R14" s="26">
        <f t="shared" si="12"/>
        <v>126.17</v>
      </c>
      <c r="S14" s="26">
        <f t="shared" si="13"/>
        <v>59.94</v>
      </c>
    </row>
    <row r="15" spans="1:19" s="10" customFormat="1" x14ac:dyDescent="0.3">
      <c r="A15" s="40">
        <v>9</v>
      </c>
      <c r="B15" s="6">
        <v>16177.9</v>
      </c>
      <c r="C15" s="23">
        <f t="shared" si="0"/>
        <v>1348.16</v>
      </c>
      <c r="D15" s="23">
        <f t="shared" si="2"/>
        <v>35720.800000000003</v>
      </c>
      <c r="E15" s="23">
        <f t="shared" si="3"/>
        <v>2976.73</v>
      </c>
      <c r="F15" s="24">
        <f t="shared" si="4"/>
        <v>18.077300000000001</v>
      </c>
      <c r="G15" s="25">
        <f t="shared" si="5"/>
        <v>3.6154999999999999</v>
      </c>
      <c r="H15" s="25">
        <f t="shared" si="1"/>
        <v>4.7000999999999999</v>
      </c>
      <c r="I15" s="25">
        <f t="shared" si="1"/>
        <v>6.3270999999999997</v>
      </c>
      <c r="J15" s="25">
        <f t="shared" si="1"/>
        <v>9.0387000000000004</v>
      </c>
      <c r="K15" s="25">
        <f t="shared" si="1"/>
        <v>10.1233</v>
      </c>
      <c r="L15" s="26">
        <f t="shared" si="6"/>
        <v>156.58000000000001</v>
      </c>
      <c r="M15" s="25">
        <f t="shared" si="7"/>
        <v>0.95089999999999997</v>
      </c>
      <c r="N15" s="26">
        <f t="shared" si="8"/>
        <v>313.14999999999998</v>
      </c>
      <c r="O15" s="25">
        <f t="shared" si="9"/>
        <v>1.9016999999999999</v>
      </c>
      <c r="P15" s="26">
        <f t="shared" si="10"/>
        <v>469.73</v>
      </c>
      <c r="Q15" s="25">
        <f t="shared" si="11"/>
        <v>2.8525999999999998</v>
      </c>
      <c r="R15" s="26">
        <f t="shared" si="12"/>
        <v>102.18</v>
      </c>
      <c r="S15" s="26">
        <f t="shared" si="13"/>
        <v>35.96</v>
      </c>
    </row>
    <row r="16" spans="1:19" s="10" customFormat="1" x14ac:dyDescent="0.3">
      <c r="A16" s="40">
        <v>10</v>
      </c>
      <c r="B16" s="6">
        <v>16725.599999999999</v>
      </c>
      <c r="C16" s="23">
        <f t="shared" si="0"/>
        <v>1393.8</v>
      </c>
      <c r="D16" s="23">
        <f t="shared" si="2"/>
        <v>36930.120000000003</v>
      </c>
      <c r="E16" s="23">
        <f t="shared" si="3"/>
        <v>3077.51</v>
      </c>
      <c r="F16" s="24">
        <f t="shared" si="4"/>
        <v>18.689299999999999</v>
      </c>
      <c r="G16" s="25">
        <f t="shared" si="5"/>
        <v>3.7378999999999998</v>
      </c>
      <c r="H16" s="25">
        <f t="shared" si="1"/>
        <v>4.8592000000000004</v>
      </c>
      <c r="I16" s="25">
        <f t="shared" si="1"/>
        <v>6.5412999999999997</v>
      </c>
      <c r="J16" s="25">
        <f t="shared" si="1"/>
        <v>9.3446999999999996</v>
      </c>
      <c r="K16" s="25">
        <f t="shared" si="1"/>
        <v>10.465999999999999</v>
      </c>
      <c r="L16" s="26">
        <f t="shared" si="6"/>
        <v>161.88</v>
      </c>
      <c r="M16" s="25">
        <f t="shared" si="7"/>
        <v>0.98309999999999997</v>
      </c>
      <c r="N16" s="26">
        <f t="shared" si="8"/>
        <v>323.75</v>
      </c>
      <c r="O16" s="25">
        <f t="shared" si="9"/>
        <v>1.9661</v>
      </c>
      <c r="P16" s="26">
        <f t="shared" si="10"/>
        <v>485.63</v>
      </c>
      <c r="Q16" s="25">
        <f t="shared" si="11"/>
        <v>2.9491999999999998</v>
      </c>
      <c r="R16" s="26">
        <f t="shared" si="12"/>
        <v>66.23</v>
      </c>
      <c r="S16" s="26">
        <f t="shared" si="13"/>
        <v>33.11</v>
      </c>
    </row>
    <row r="17" spans="1:19" s="10" customFormat="1" x14ac:dyDescent="0.3">
      <c r="A17" s="40">
        <v>11</v>
      </c>
      <c r="B17" s="6">
        <v>16894.71</v>
      </c>
      <c r="C17" s="23">
        <f t="shared" si="0"/>
        <v>1407.89</v>
      </c>
      <c r="D17" s="23">
        <f t="shared" si="2"/>
        <v>37303.519999999997</v>
      </c>
      <c r="E17" s="23">
        <f t="shared" si="3"/>
        <v>3108.63</v>
      </c>
      <c r="F17" s="24">
        <f t="shared" si="4"/>
        <v>18.878299999999999</v>
      </c>
      <c r="G17" s="25">
        <f t="shared" si="5"/>
        <v>3.7757000000000001</v>
      </c>
      <c r="H17" s="25">
        <f t="shared" si="1"/>
        <v>4.9084000000000003</v>
      </c>
      <c r="I17" s="25">
        <f t="shared" si="1"/>
        <v>6.6074000000000002</v>
      </c>
      <c r="J17" s="25">
        <f t="shared" si="1"/>
        <v>9.4391999999999996</v>
      </c>
      <c r="K17" s="25">
        <f t="shared" si="1"/>
        <v>10.5718</v>
      </c>
      <c r="L17" s="26">
        <f t="shared" si="6"/>
        <v>163.51</v>
      </c>
      <c r="M17" s="25">
        <f t="shared" si="7"/>
        <v>0.99299999999999999</v>
      </c>
      <c r="N17" s="26">
        <f t="shared" si="8"/>
        <v>327.02999999999997</v>
      </c>
      <c r="O17" s="25">
        <f t="shared" si="9"/>
        <v>1.986</v>
      </c>
      <c r="P17" s="26">
        <f t="shared" si="10"/>
        <v>490.54</v>
      </c>
      <c r="Q17" s="25">
        <f t="shared" si="11"/>
        <v>2.9790000000000001</v>
      </c>
      <c r="R17" s="26">
        <f t="shared" si="12"/>
        <v>66.23</v>
      </c>
      <c r="S17" s="26">
        <f t="shared" si="13"/>
        <v>33.11</v>
      </c>
    </row>
    <row r="18" spans="1:19" s="10" customFormat="1" x14ac:dyDescent="0.3">
      <c r="A18" s="40">
        <v>12</v>
      </c>
      <c r="B18" s="6">
        <v>17063.830000000002</v>
      </c>
      <c r="C18" s="23">
        <f t="shared" si="0"/>
        <v>1421.99</v>
      </c>
      <c r="D18" s="23">
        <f t="shared" si="2"/>
        <v>37676.94</v>
      </c>
      <c r="E18" s="23">
        <f t="shared" si="3"/>
        <v>3139.74</v>
      </c>
      <c r="F18" s="24">
        <f t="shared" si="4"/>
        <v>19.067299999999999</v>
      </c>
      <c r="G18" s="25">
        <f t="shared" si="5"/>
        <v>3.8134999999999999</v>
      </c>
      <c r="H18" s="25">
        <f t="shared" si="1"/>
        <v>4.9574999999999996</v>
      </c>
      <c r="I18" s="25">
        <f t="shared" si="1"/>
        <v>6.6736000000000004</v>
      </c>
      <c r="J18" s="25">
        <f t="shared" si="1"/>
        <v>9.5336999999999996</v>
      </c>
      <c r="K18" s="25">
        <f t="shared" si="1"/>
        <v>10.6777</v>
      </c>
      <c r="L18" s="26">
        <f t="shared" si="6"/>
        <v>165.15</v>
      </c>
      <c r="M18" s="25">
        <f t="shared" si="7"/>
        <v>1.0028999999999999</v>
      </c>
      <c r="N18" s="26">
        <f t="shared" si="8"/>
        <v>330.3</v>
      </c>
      <c r="O18" s="25">
        <f t="shared" si="9"/>
        <v>2.0059</v>
      </c>
      <c r="P18" s="26">
        <f t="shared" si="10"/>
        <v>495.45</v>
      </c>
      <c r="Q18" s="25">
        <f t="shared" si="11"/>
        <v>3.0087999999999999</v>
      </c>
      <c r="R18" s="26">
        <f t="shared" si="12"/>
        <v>66.23</v>
      </c>
      <c r="S18" s="26">
        <f t="shared" si="13"/>
        <v>33.11</v>
      </c>
    </row>
    <row r="19" spans="1:19" s="10" customFormat="1" x14ac:dyDescent="0.3">
      <c r="A19" s="40">
        <v>13</v>
      </c>
      <c r="B19" s="6">
        <v>17232.91</v>
      </c>
      <c r="C19" s="23">
        <f t="shared" si="0"/>
        <v>1436.08</v>
      </c>
      <c r="D19" s="23">
        <f t="shared" si="2"/>
        <v>38050.269999999997</v>
      </c>
      <c r="E19" s="23">
        <f t="shared" si="3"/>
        <v>3170.86</v>
      </c>
      <c r="F19" s="24">
        <f t="shared" si="4"/>
        <v>19.2562</v>
      </c>
      <c r="G19" s="25">
        <f t="shared" si="5"/>
        <v>3.8512</v>
      </c>
      <c r="H19" s="25">
        <f t="shared" si="1"/>
        <v>5.0065999999999997</v>
      </c>
      <c r="I19" s="25">
        <f t="shared" si="1"/>
        <v>6.7397</v>
      </c>
      <c r="J19" s="25">
        <f t="shared" si="1"/>
        <v>9.6280999999999999</v>
      </c>
      <c r="K19" s="25">
        <f t="shared" si="1"/>
        <v>10.7835</v>
      </c>
      <c r="L19" s="26">
        <f t="shared" si="6"/>
        <v>166.79</v>
      </c>
      <c r="M19" s="25">
        <f t="shared" si="7"/>
        <v>1.0128999999999999</v>
      </c>
      <c r="N19" s="26">
        <f t="shared" si="8"/>
        <v>333.57</v>
      </c>
      <c r="O19" s="25">
        <f t="shared" si="9"/>
        <v>2.0257999999999998</v>
      </c>
      <c r="P19" s="26">
        <f t="shared" si="10"/>
        <v>500.36</v>
      </c>
      <c r="Q19" s="25">
        <f t="shared" si="11"/>
        <v>3.0386000000000002</v>
      </c>
      <c r="R19" s="26">
        <f t="shared" si="12"/>
        <v>66.23</v>
      </c>
      <c r="S19" s="26">
        <f t="shared" si="13"/>
        <v>33.11</v>
      </c>
    </row>
    <row r="20" spans="1:19" s="10" customFormat="1" x14ac:dyDescent="0.3">
      <c r="A20" s="40">
        <v>14</v>
      </c>
      <c r="B20" s="6">
        <v>17402.03</v>
      </c>
      <c r="C20" s="23">
        <f t="shared" si="0"/>
        <v>1450.17</v>
      </c>
      <c r="D20" s="23">
        <f t="shared" si="2"/>
        <v>38423.68</v>
      </c>
      <c r="E20" s="23">
        <f t="shared" si="3"/>
        <v>3201.97</v>
      </c>
      <c r="F20" s="24">
        <f t="shared" si="4"/>
        <v>19.4452</v>
      </c>
      <c r="G20" s="25">
        <f t="shared" si="5"/>
        <v>3.8889999999999998</v>
      </c>
      <c r="H20" s="25">
        <f t="shared" si="1"/>
        <v>5.0557999999999996</v>
      </c>
      <c r="I20" s="25">
        <f t="shared" si="1"/>
        <v>6.8057999999999996</v>
      </c>
      <c r="J20" s="25">
        <f t="shared" si="1"/>
        <v>9.7225999999999999</v>
      </c>
      <c r="K20" s="25">
        <f t="shared" si="1"/>
        <v>10.8893</v>
      </c>
      <c r="L20" s="26">
        <f t="shared" si="6"/>
        <v>168.42</v>
      </c>
      <c r="M20" s="25">
        <f t="shared" si="7"/>
        <v>1.0227999999999999</v>
      </c>
      <c r="N20" s="26">
        <f t="shared" si="8"/>
        <v>336.85</v>
      </c>
      <c r="O20" s="25">
        <f t="shared" si="9"/>
        <v>2.0455999999999999</v>
      </c>
      <c r="P20" s="26">
        <f t="shared" si="10"/>
        <v>505.27</v>
      </c>
      <c r="Q20" s="25">
        <f t="shared" si="11"/>
        <v>3.0684999999999998</v>
      </c>
      <c r="R20" s="26">
        <f t="shared" si="12"/>
        <v>66.23</v>
      </c>
      <c r="S20" s="26">
        <f t="shared" si="13"/>
        <v>33.11</v>
      </c>
    </row>
    <row r="21" spans="1:19" s="10" customFormat="1" x14ac:dyDescent="0.3">
      <c r="A21" s="40">
        <v>15</v>
      </c>
      <c r="B21" s="6">
        <v>17571.16</v>
      </c>
      <c r="C21" s="23">
        <f t="shared" si="0"/>
        <v>1464.26</v>
      </c>
      <c r="D21" s="23">
        <f t="shared" si="2"/>
        <v>38797.120000000003</v>
      </c>
      <c r="E21" s="23">
        <f t="shared" si="3"/>
        <v>3233.09</v>
      </c>
      <c r="F21" s="24">
        <f t="shared" si="4"/>
        <v>19.6342</v>
      </c>
      <c r="G21" s="25">
        <f t="shared" si="5"/>
        <v>3.9268000000000001</v>
      </c>
      <c r="H21" s="25">
        <f t="shared" si="1"/>
        <v>5.1048999999999998</v>
      </c>
      <c r="I21" s="25">
        <f t="shared" si="1"/>
        <v>6.8719999999999999</v>
      </c>
      <c r="J21" s="25">
        <f t="shared" si="1"/>
        <v>9.8170999999999999</v>
      </c>
      <c r="K21" s="25">
        <f t="shared" si="1"/>
        <v>10.995200000000001</v>
      </c>
      <c r="L21" s="26">
        <f t="shared" si="6"/>
        <v>170.06</v>
      </c>
      <c r="M21" s="25">
        <f t="shared" si="7"/>
        <v>1.0327999999999999</v>
      </c>
      <c r="N21" s="26">
        <f t="shared" si="8"/>
        <v>340.12</v>
      </c>
      <c r="O21" s="25">
        <f t="shared" si="9"/>
        <v>2.0655000000000001</v>
      </c>
      <c r="P21" s="26">
        <f t="shared" si="10"/>
        <v>510.18</v>
      </c>
      <c r="Q21" s="25">
        <f t="shared" si="11"/>
        <v>3.0983000000000001</v>
      </c>
      <c r="R21" s="26">
        <f t="shared" si="12"/>
        <v>66.23</v>
      </c>
      <c r="S21" s="26">
        <f t="shared" si="13"/>
        <v>33.11</v>
      </c>
    </row>
    <row r="22" spans="1:19" s="10" customFormat="1" x14ac:dyDescent="0.3">
      <c r="A22" s="40">
        <v>16</v>
      </c>
      <c r="B22" s="6">
        <v>17740.28</v>
      </c>
      <c r="C22" s="23">
        <f t="shared" si="0"/>
        <v>1478.36</v>
      </c>
      <c r="D22" s="23">
        <f t="shared" si="2"/>
        <v>39170.54</v>
      </c>
      <c r="E22" s="23">
        <f t="shared" si="3"/>
        <v>3264.21</v>
      </c>
      <c r="F22" s="24">
        <f t="shared" si="4"/>
        <v>19.8231</v>
      </c>
      <c r="G22" s="25">
        <f t="shared" si="5"/>
        <v>3.9645999999999999</v>
      </c>
      <c r="H22" s="25">
        <f t="shared" si="5"/>
        <v>5.1539999999999999</v>
      </c>
      <c r="I22" s="25">
        <f t="shared" si="5"/>
        <v>6.9381000000000004</v>
      </c>
      <c r="J22" s="25">
        <f t="shared" si="5"/>
        <v>9.9116</v>
      </c>
      <c r="K22" s="25">
        <f t="shared" si="5"/>
        <v>11.100899999999999</v>
      </c>
      <c r="L22" s="26">
        <f t="shared" si="6"/>
        <v>171.7</v>
      </c>
      <c r="M22" s="25">
        <f t="shared" si="7"/>
        <v>1.0427</v>
      </c>
      <c r="N22" s="26">
        <f t="shared" si="8"/>
        <v>343.39</v>
      </c>
      <c r="O22" s="25">
        <f t="shared" si="9"/>
        <v>2.0853999999999999</v>
      </c>
      <c r="P22" s="26">
        <f t="shared" si="10"/>
        <v>515.09</v>
      </c>
      <c r="Q22" s="25">
        <f t="shared" si="11"/>
        <v>3.1280999999999999</v>
      </c>
      <c r="R22" s="26">
        <f t="shared" si="12"/>
        <v>66.23</v>
      </c>
      <c r="S22" s="26">
        <f t="shared" si="13"/>
        <v>33.11</v>
      </c>
    </row>
    <row r="23" spans="1:19" s="10" customFormat="1" x14ac:dyDescent="0.3">
      <c r="A23" s="40">
        <v>17</v>
      </c>
      <c r="B23" s="6">
        <v>17909.37</v>
      </c>
      <c r="C23" s="23">
        <f t="shared" si="0"/>
        <v>1492.45</v>
      </c>
      <c r="D23" s="23">
        <f t="shared" si="2"/>
        <v>39543.89</v>
      </c>
      <c r="E23" s="23">
        <f t="shared" si="3"/>
        <v>3295.32</v>
      </c>
      <c r="F23" s="24">
        <f t="shared" si="4"/>
        <v>20.0121</v>
      </c>
      <c r="G23" s="25">
        <f t="shared" si="5"/>
        <v>4.0023999999999997</v>
      </c>
      <c r="H23" s="25">
        <f t="shared" si="5"/>
        <v>5.2031000000000001</v>
      </c>
      <c r="I23" s="25">
        <f t="shared" si="5"/>
        <v>7.0042</v>
      </c>
      <c r="J23" s="25">
        <f t="shared" si="5"/>
        <v>10.0061</v>
      </c>
      <c r="K23" s="25">
        <f t="shared" si="5"/>
        <v>11.206799999999999</v>
      </c>
      <c r="L23" s="26">
        <f t="shared" si="6"/>
        <v>173.33</v>
      </c>
      <c r="M23" s="25">
        <f t="shared" si="7"/>
        <v>1.0526</v>
      </c>
      <c r="N23" s="26">
        <f t="shared" si="8"/>
        <v>346.67</v>
      </c>
      <c r="O23" s="25">
        <f t="shared" si="9"/>
        <v>2.1053000000000002</v>
      </c>
      <c r="P23" s="26">
        <f t="shared" si="10"/>
        <v>520</v>
      </c>
      <c r="Q23" s="25">
        <f t="shared" si="11"/>
        <v>3.1579000000000002</v>
      </c>
      <c r="R23" s="26">
        <f t="shared" si="12"/>
        <v>66.23</v>
      </c>
      <c r="S23" s="26">
        <f t="shared" si="13"/>
        <v>33.11</v>
      </c>
    </row>
    <row r="24" spans="1:19" s="10" customFormat="1" x14ac:dyDescent="0.3">
      <c r="A24" s="40">
        <v>18</v>
      </c>
      <c r="B24" s="6">
        <v>18078.48</v>
      </c>
      <c r="C24" s="23">
        <f t="shared" si="0"/>
        <v>1506.54</v>
      </c>
      <c r="D24" s="23">
        <f t="shared" si="2"/>
        <v>39917.279999999999</v>
      </c>
      <c r="E24" s="23">
        <f t="shared" si="3"/>
        <v>3326.44</v>
      </c>
      <c r="F24" s="24">
        <f t="shared" si="4"/>
        <v>20.2011</v>
      </c>
      <c r="G24" s="25">
        <f t="shared" si="5"/>
        <v>4.0401999999999996</v>
      </c>
      <c r="H24" s="25">
        <f t="shared" si="5"/>
        <v>5.2523</v>
      </c>
      <c r="I24" s="25">
        <f t="shared" si="5"/>
        <v>7.0704000000000002</v>
      </c>
      <c r="J24" s="25">
        <f t="shared" si="5"/>
        <v>10.1006</v>
      </c>
      <c r="K24" s="25">
        <f t="shared" si="5"/>
        <v>11.3126</v>
      </c>
      <c r="L24" s="26">
        <f t="shared" si="6"/>
        <v>174.97</v>
      </c>
      <c r="M24" s="25">
        <f t="shared" si="7"/>
        <v>1.0626</v>
      </c>
      <c r="N24" s="26">
        <f t="shared" si="8"/>
        <v>349.94</v>
      </c>
      <c r="O24" s="25">
        <f t="shared" si="9"/>
        <v>2.1252</v>
      </c>
      <c r="P24" s="26">
        <f t="shared" si="10"/>
        <v>524.91</v>
      </c>
      <c r="Q24" s="25">
        <f t="shared" si="11"/>
        <v>3.1877</v>
      </c>
      <c r="R24" s="26">
        <f t="shared" si="12"/>
        <v>66.23</v>
      </c>
      <c r="S24" s="26">
        <f t="shared" si="13"/>
        <v>33.11</v>
      </c>
    </row>
    <row r="25" spans="1:19" s="10" customFormat="1" x14ac:dyDescent="0.3">
      <c r="A25" s="40">
        <v>19</v>
      </c>
      <c r="B25" s="6">
        <v>18247.59</v>
      </c>
      <c r="C25" s="23">
        <f t="shared" si="0"/>
        <v>1520.63</v>
      </c>
      <c r="D25" s="23">
        <f t="shared" si="2"/>
        <v>40290.68</v>
      </c>
      <c r="E25" s="23">
        <f t="shared" si="3"/>
        <v>3357.56</v>
      </c>
      <c r="F25" s="24">
        <f t="shared" si="4"/>
        <v>20.39</v>
      </c>
      <c r="G25" s="25">
        <f t="shared" si="5"/>
        <v>4.0780000000000003</v>
      </c>
      <c r="H25" s="25">
        <f t="shared" si="5"/>
        <v>5.3014000000000001</v>
      </c>
      <c r="I25" s="25">
        <f t="shared" si="5"/>
        <v>7.1364999999999998</v>
      </c>
      <c r="J25" s="25">
        <f t="shared" si="5"/>
        <v>10.195</v>
      </c>
      <c r="K25" s="25">
        <f t="shared" si="5"/>
        <v>11.4184</v>
      </c>
      <c r="L25" s="26">
        <f t="shared" si="6"/>
        <v>176.61</v>
      </c>
      <c r="M25" s="25">
        <f t="shared" si="7"/>
        <v>1.0725</v>
      </c>
      <c r="N25" s="26">
        <f t="shared" si="8"/>
        <v>353.22</v>
      </c>
      <c r="O25" s="25">
        <f t="shared" si="9"/>
        <v>2.145</v>
      </c>
      <c r="P25" s="26">
        <f t="shared" si="10"/>
        <v>529.82000000000005</v>
      </c>
      <c r="Q25" s="25">
        <f t="shared" si="11"/>
        <v>3.2174999999999998</v>
      </c>
      <c r="R25" s="26">
        <f t="shared" si="12"/>
        <v>65.11</v>
      </c>
      <c r="S25" s="26">
        <f t="shared" si="13"/>
        <v>31.99</v>
      </c>
    </row>
    <row r="26" spans="1:19" s="10" customFormat="1" x14ac:dyDescent="0.3">
      <c r="A26" s="40">
        <v>20</v>
      </c>
      <c r="B26" s="6">
        <v>18416.7</v>
      </c>
      <c r="C26" s="23">
        <f t="shared" si="0"/>
        <v>1534.73</v>
      </c>
      <c r="D26" s="23">
        <f t="shared" si="2"/>
        <v>40664.07</v>
      </c>
      <c r="E26" s="23">
        <f t="shared" si="3"/>
        <v>3388.67</v>
      </c>
      <c r="F26" s="24">
        <f t="shared" si="4"/>
        <v>20.579000000000001</v>
      </c>
      <c r="G26" s="25">
        <f t="shared" si="5"/>
        <v>4.1158000000000001</v>
      </c>
      <c r="H26" s="25">
        <f t="shared" si="5"/>
        <v>5.3505000000000003</v>
      </c>
      <c r="I26" s="25">
        <f t="shared" si="5"/>
        <v>7.2027000000000001</v>
      </c>
      <c r="J26" s="25">
        <f t="shared" si="5"/>
        <v>10.2895</v>
      </c>
      <c r="K26" s="25">
        <f t="shared" si="5"/>
        <v>11.5242</v>
      </c>
      <c r="L26" s="26">
        <f t="shared" si="6"/>
        <v>178.24</v>
      </c>
      <c r="M26" s="25">
        <f t="shared" si="7"/>
        <v>1.0825</v>
      </c>
      <c r="N26" s="26">
        <f t="shared" si="8"/>
        <v>356.49</v>
      </c>
      <c r="O26" s="25">
        <f t="shared" si="9"/>
        <v>2.1648999999999998</v>
      </c>
      <c r="P26" s="26">
        <f t="shared" si="10"/>
        <v>534.73</v>
      </c>
      <c r="Q26" s="25">
        <f t="shared" si="11"/>
        <v>3.2473999999999998</v>
      </c>
      <c r="R26" s="26">
        <f t="shared" si="12"/>
        <v>36.33</v>
      </c>
      <c r="S26" s="26">
        <f t="shared" si="13"/>
        <v>3.22</v>
      </c>
    </row>
    <row r="27" spans="1:19" s="10" customFormat="1" x14ac:dyDescent="0.3">
      <c r="A27" s="40">
        <v>21</v>
      </c>
      <c r="B27" s="6">
        <v>18585.84</v>
      </c>
      <c r="C27" s="23">
        <f t="shared" si="0"/>
        <v>1548.82</v>
      </c>
      <c r="D27" s="23">
        <f t="shared" si="2"/>
        <v>41037.53</v>
      </c>
      <c r="E27" s="23">
        <f t="shared" si="3"/>
        <v>3419.79</v>
      </c>
      <c r="F27" s="24">
        <f t="shared" si="4"/>
        <v>20.768000000000001</v>
      </c>
      <c r="G27" s="25">
        <f t="shared" si="5"/>
        <v>4.1536</v>
      </c>
      <c r="H27" s="25">
        <f t="shared" si="5"/>
        <v>5.3997000000000002</v>
      </c>
      <c r="I27" s="25">
        <f t="shared" si="5"/>
        <v>7.2687999999999997</v>
      </c>
      <c r="J27" s="25">
        <f t="shared" si="5"/>
        <v>10.384</v>
      </c>
      <c r="K27" s="25">
        <f t="shared" si="5"/>
        <v>11.630100000000001</v>
      </c>
      <c r="L27" s="26">
        <f t="shared" si="6"/>
        <v>179.88</v>
      </c>
      <c r="M27" s="25">
        <f t="shared" si="7"/>
        <v>1.0924</v>
      </c>
      <c r="N27" s="26">
        <f t="shared" si="8"/>
        <v>359.76</v>
      </c>
      <c r="O27" s="25">
        <f t="shared" si="9"/>
        <v>2.1848000000000001</v>
      </c>
      <c r="P27" s="26">
        <f t="shared" si="10"/>
        <v>539.64</v>
      </c>
      <c r="Q27" s="25">
        <f t="shared" si="11"/>
        <v>3.2772000000000001</v>
      </c>
      <c r="R27" s="26">
        <f t="shared" si="12"/>
        <v>7.54</v>
      </c>
      <c r="S27" s="26">
        <f t="shared" si="13"/>
        <v>0</v>
      </c>
    </row>
    <row r="28" spans="1:19" s="10" customFormat="1" x14ac:dyDescent="0.3">
      <c r="A28" s="40">
        <v>22</v>
      </c>
      <c r="B28" s="6">
        <v>18754.91</v>
      </c>
      <c r="C28" s="23">
        <f t="shared" si="0"/>
        <v>1562.91</v>
      </c>
      <c r="D28" s="23">
        <f t="shared" si="2"/>
        <v>41410.839999999997</v>
      </c>
      <c r="E28" s="23">
        <f t="shared" si="3"/>
        <v>3450.9</v>
      </c>
      <c r="F28" s="24">
        <f t="shared" si="4"/>
        <v>20.956900000000001</v>
      </c>
      <c r="G28" s="25">
        <f t="shared" si="5"/>
        <v>4.1913999999999998</v>
      </c>
      <c r="H28" s="25">
        <f t="shared" si="5"/>
        <v>5.4488000000000003</v>
      </c>
      <c r="I28" s="25">
        <f t="shared" si="5"/>
        <v>7.3349000000000002</v>
      </c>
      <c r="J28" s="25">
        <f t="shared" si="5"/>
        <v>10.4785</v>
      </c>
      <c r="K28" s="25">
        <f t="shared" si="5"/>
        <v>11.735900000000001</v>
      </c>
      <c r="L28" s="26">
        <f t="shared" si="6"/>
        <v>181.52</v>
      </c>
      <c r="M28" s="25">
        <f t="shared" si="7"/>
        <v>1.1023000000000001</v>
      </c>
      <c r="N28" s="26">
        <f t="shared" si="8"/>
        <v>363.03</v>
      </c>
      <c r="O28" s="25">
        <f t="shared" si="9"/>
        <v>2.2046999999999999</v>
      </c>
      <c r="P28" s="26">
        <f t="shared" si="10"/>
        <v>544.54999999999995</v>
      </c>
      <c r="Q28" s="25">
        <f t="shared" si="11"/>
        <v>3.3069999999999999</v>
      </c>
      <c r="R28" s="26">
        <f t="shared" si="12"/>
        <v>0</v>
      </c>
      <c r="S28" s="26">
        <f t="shared" si="13"/>
        <v>0</v>
      </c>
    </row>
    <row r="29" spans="1:19" s="10" customFormat="1" x14ac:dyDescent="0.3">
      <c r="A29" s="40">
        <v>23</v>
      </c>
      <c r="B29" s="6">
        <v>18924.04</v>
      </c>
      <c r="C29" s="23">
        <f t="shared" si="0"/>
        <v>1577</v>
      </c>
      <c r="D29" s="23">
        <f t="shared" si="2"/>
        <v>41784.28</v>
      </c>
      <c r="E29" s="23">
        <f t="shared" si="3"/>
        <v>3482.02</v>
      </c>
      <c r="F29" s="24">
        <f t="shared" si="4"/>
        <v>21.145900000000001</v>
      </c>
      <c r="G29" s="25">
        <f t="shared" si="5"/>
        <v>4.2291999999999996</v>
      </c>
      <c r="H29" s="25">
        <f t="shared" si="5"/>
        <v>5.4978999999999996</v>
      </c>
      <c r="I29" s="25">
        <f t="shared" si="5"/>
        <v>7.4010999999999996</v>
      </c>
      <c r="J29" s="25">
        <f t="shared" si="5"/>
        <v>10.573</v>
      </c>
      <c r="K29" s="25">
        <f t="shared" si="5"/>
        <v>11.841699999999999</v>
      </c>
      <c r="L29" s="26">
        <f t="shared" si="6"/>
        <v>183.15</v>
      </c>
      <c r="M29" s="25">
        <f t="shared" si="7"/>
        <v>1.1123000000000001</v>
      </c>
      <c r="N29" s="26">
        <f t="shared" si="8"/>
        <v>366.31</v>
      </c>
      <c r="O29" s="25">
        <f t="shared" si="9"/>
        <v>2.2244999999999999</v>
      </c>
      <c r="P29" s="26">
        <f t="shared" si="10"/>
        <v>549.46</v>
      </c>
      <c r="Q29" s="25">
        <f t="shared" si="11"/>
        <v>3.3368000000000002</v>
      </c>
      <c r="R29" s="26">
        <f t="shared" si="12"/>
        <v>0</v>
      </c>
      <c r="S29" s="26">
        <f t="shared" si="13"/>
        <v>0</v>
      </c>
    </row>
    <row r="30" spans="1:19" s="10" customFormat="1" x14ac:dyDescent="0.3">
      <c r="A30" s="40">
        <v>24</v>
      </c>
      <c r="B30" s="6">
        <v>19093.13</v>
      </c>
      <c r="C30" s="23">
        <f t="shared" si="0"/>
        <v>1591.09</v>
      </c>
      <c r="D30" s="23">
        <f t="shared" si="2"/>
        <v>42157.63</v>
      </c>
      <c r="E30" s="23">
        <f t="shared" si="3"/>
        <v>3513.14</v>
      </c>
      <c r="F30" s="24">
        <f t="shared" si="4"/>
        <v>21.334800000000001</v>
      </c>
      <c r="G30" s="25">
        <f t="shared" si="5"/>
        <v>4.2670000000000003</v>
      </c>
      <c r="H30" s="25">
        <f t="shared" si="5"/>
        <v>5.5469999999999997</v>
      </c>
      <c r="I30" s="25">
        <f t="shared" si="5"/>
        <v>7.4672000000000001</v>
      </c>
      <c r="J30" s="25">
        <f t="shared" si="5"/>
        <v>10.667400000000001</v>
      </c>
      <c r="K30" s="25">
        <f t="shared" si="5"/>
        <v>11.9475</v>
      </c>
      <c r="L30" s="26">
        <f t="shared" si="6"/>
        <v>184.79</v>
      </c>
      <c r="M30" s="25">
        <f t="shared" si="7"/>
        <v>1.1222000000000001</v>
      </c>
      <c r="N30" s="26">
        <f t="shared" si="8"/>
        <v>369.58</v>
      </c>
      <c r="O30" s="25">
        <f t="shared" si="9"/>
        <v>2.2444000000000002</v>
      </c>
      <c r="P30" s="26">
        <f t="shared" si="10"/>
        <v>554.37</v>
      </c>
      <c r="Q30" s="25">
        <f t="shared" si="11"/>
        <v>3.3666</v>
      </c>
      <c r="R30" s="26">
        <f t="shared" si="12"/>
        <v>0</v>
      </c>
      <c r="S30" s="26">
        <f t="shared" si="13"/>
        <v>0</v>
      </c>
    </row>
    <row r="31" spans="1:19" s="10" customFormat="1" x14ac:dyDescent="0.3">
      <c r="A31" s="40">
        <v>25</v>
      </c>
      <c r="B31" s="6">
        <v>19262.27</v>
      </c>
      <c r="C31" s="23">
        <f t="shared" si="0"/>
        <v>1605.19</v>
      </c>
      <c r="D31" s="23">
        <f t="shared" si="2"/>
        <v>42531.09</v>
      </c>
      <c r="E31" s="23">
        <f t="shared" si="3"/>
        <v>3544.26</v>
      </c>
      <c r="F31" s="24">
        <f t="shared" si="4"/>
        <v>21.523800000000001</v>
      </c>
      <c r="G31" s="25">
        <f t="shared" si="5"/>
        <v>4.3048000000000002</v>
      </c>
      <c r="H31" s="25">
        <f t="shared" si="5"/>
        <v>5.5961999999999996</v>
      </c>
      <c r="I31" s="25">
        <f t="shared" si="5"/>
        <v>7.5332999999999997</v>
      </c>
      <c r="J31" s="25">
        <f t="shared" si="5"/>
        <v>10.761900000000001</v>
      </c>
      <c r="K31" s="25">
        <f t="shared" si="5"/>
        <v>12.0533</v>
      </c>
      <c r="L31" s="26">
        <f t="shared" si="6"/>
        <v>186.43</v>
      </c>
      <c r="M31" s="25">
        <f t="shared" si="7"/>
        <v>1.1322000000000001</v>
      </c>
      <c r="N31" s="26">
        <f t="shared" si="8"/>
        <v>372.86</v>
      </c>
      <c r="O31" s="25">
        <f t="shared" si="9"/>
        <v>2.2643</v>
      </c>
      <c r="P31" s="26">
        <f t="shared" si="10"/>
        <v>559.28</v>
      </c>
      <c r="Q31" s="25">
        <f t="shared" si="11"/>
        <v>3.3965000000000001</v>
      </c>
      <c r="R31" s="26">
        <f t="shared" si="12"/>
        <v>0</v>
      </c>
      <c r="S31" s="26">
        <f t="shared" si="13"/>
        <v>0</v>
      </c>
    </row>
    <row r="32" spans="1:19" s="10" customFormat="1" x14ac:dyDescent="0.3">
      <c r="A32" s="40">
        <v>26</v>
      </c>
      <c r="B32" s="6">
        <v>19431.73</v>
      </c>
      <c r="C32" s="23">
        <f t="shared" si="0"/>
        <v>1619.31</v>
      </c>
      <c r="D32" s="23">
        <f t="shared" si="2"/>
        <v>42905.26</v>
      </c>
      <c r="E32" s="23">
        <f t="shared" si="3"/>
        <v>3575.44</v>
      </c>
      <c r="F32" s="24">
        <f t="shared" si="4"/>
        <v>21.713200000000001</v>
      </c>
      <c r="G32" s="25">
        <f t="shared" si="5"/>
        <v>4.3426</v>
      </c>
      <c r="H32" s="25">
        <f t="shared" si="5"/>
        <v>5.6454000000000004</v>
      </c>
      <c r="I32" s="25">
        <f t="shared" si="5"/>
        <v>7.5995999999999997</v>
      </c>
      <c r="J32" s="25">
        <f t="shared" si="5"/>
        <v>10.8566</v>
      </c>
      <c r="K32" s="25">
        <f t="shared" si="5"/>
        <v>12.1594</v>
      </c>
      <c r="L32" s="26">
        <f t="shared" si="6"/>
        <v>188.07</v>
      </c>
      <c r="M32" s="25">
        <f t="shared" si="7"/>
        <v>1.1420999999999999</v>
      </c>
      <c r="N32" s="26">
        <f t="shared" si="8"/>
        <v>376.14</v>
      </c>
      <c r="O32" s="25">
        <f t="shared" si="9"/>
        <v>2.2841999999999998</v>
      </c>
      <c r="P32" s="26">
        <f t="shared" si="10"/>
        <v>564.20000000000005</v>
      </c>
      <c r="Q32" s="25">
        <f t="shared" si="11"/>
        <v>3.4262999999999999</v>
      </c>
      <c r="R32" s="26">
        <f t="shared" si="12"/>
        <v>0</v>
      </c>
      <c r="S32" s="26">
        <f t="shared" si="13"/>
        <v>0</v>
      </c>
    </row>
    <row r="33" spans="1:24" s="10" customFormat="1" x14ac:dyDescent="0.3">
      <c r="A33" s="40">
        <v>27</v>
      </c>
      <c r="B33" s="6">
        <v>19604.189999999999</v>
      </c>
      <c r="C33" s="23">
        <f t="shared" si="0"/>
        <v>1633.68</v>
      </c>
      <c r="D33" s="23">
        <f t="shared" si="2"/>
        <v>43286.05</v>
      </c>
      <c r="E33" s="23">
        <f t="shared" si="3"/>
        <v>3607.17</v>
      </c>
      <c r="F33" s="24">
        <f t="shared" si="4"/>
        <v>21.905899999999999</v>
      </c>
      <c r="G33" s="25">
        <f t="shared" si="5"/>
        <v>4.3811999999999998</v>
      </c>
      <c r="H33" s="25">
        <f t="shared" si="5"/>
        <v>5.6955</v>
      </c>
      <c r="I33" s="25">
        <f t="shared" si="5"/>
        <v>7.6670999999999996</v>
      </c>
      <c r="J33" s="25">
        <f t="shared" si="5"/>
        <v>10.952999999999999</v>
      </c>
      <c r="K33" s="25">
        <f t="shared" si="5"/>
        <v>12.267300000000001</v>
      </c>
      <c r="L33" s="26">
        <f t="shared" si="6"/>
        <v>189.74</v>
      </c>
      <c r="M33" s="25">
        <f t="shared" si="7"/>
        <v>1.1523000000000001</v>
      </c>
      <c r="N33" s="26">
        <f t="shared" si="8"/>
        <v>379.47</v>
      </c>
      <c r="O33" s="25">
        <f t="shared" si="9"/>
        <v>2.3045</v>
      </c>
      <c r="P33" s="26">
        <f t="shared" si="10"/>
        <v>569.21</v>
      </c>
      <c r="Q33" s="25">
        <f t="shared" si="11"/>
        <v>3.4567999999999999</v>
      </c>
      <c r="R33" s="26">
        <f t="shared" si="12"/>
        <v>0</v>
      </c>
      <c r="S33" s="26">
        <f t="shared" si="13"/>
        <v>0</v>
      </c>
    </row>
    <row r="34" spans="1:24" s="10" customFormat="1" x14ac:dyDescent="0.3">
      <c r="A34" s="40">
        <v>28</v>
      </c>
      <c r="B34" s="6">
        <v>19776.650000000001</v>
      </c>
      <c r="C34" s="23">
        <f t="shared" si="0"/>
        <v>1648.05</v>
      </c>
      <c r="D34" s="23">
        <f t="shared" si="2"/>
        <v>43666.84</v>
      </c>
      <c r="E34" s="23">
        <f t="shared" si="3"/>
        <v>3638.9</v>
      </c>
      <c r="F34" s="24">
        <f t="shared" si="4"/>
        <v>22.098600000000001</v>
      </c>
      <c r="G34" s="25">
        <f t="shared" si="5"/>
        <v>4.4196999999999997</v>
      </c>
      <c r="H34" s="25">
        <f t="shared" si="5"/>
        <v>5.7455999999999996</v>
      </c>
      <c r="I34" s="25">
        <f t="shared" si="5"/>
        <v>7.7344999999999997</v>
      </c>
      <c r="J34" s="25">
        <f t="shared" si="5"/>
        <v>11.049300000000001</v>
      </c>
      <c r="K34" s="25">
        <f t="shared" si="5"/>
        <v>12.3752</v>
      </c>
      <c r="L34" s="26">
        <f t="shared" si="6"/>
        <v>191.41</v>
      </c>
      <c r="M34" s="25">
        <f t="shared" si="7"/>
        <v>1.1624000000000001</v>
      </c>
      <c r="N34" s="26">
        <f t="shared" si="8"/>
        <v>382.81</v>
      </c>
      <c r="O34" s="25">
        <f t="shared" si="9"/>
        <v>2.3248000000000002</v>
      </c>
      <c r="P34" s="26">
        <f t="shared" si="10"/>
        <v>574.22</v>
      </c>
      <c r="Q34" s="25">
        <f t="shared" si="11"/>
        <v>3.4872000000000001</v>
      </c>
      <c r="R34" s="26">
        <f t="shared" si="12"/>
        <v>0</v>
      </c>
      <c r="S34" s="26">
        <f t="shared" si="13"/>
        <v>0</v>
      </c>
    </row>
    <row r="35" spans="1:24" s="10" customFormat="1" x14ac:dyDescent="0.3">
      <c r="A35" s="40">
        <v>29</v>
      </c>
      <c r="B35" s="6">
        <v>19949.13</v>
      </c>
      <c r="C35" s="23">
        <f t="shared" si="0"/>
        <v>1662.43</v>
      </c>
      <c r="D35" s="23">
        <f t="shared" si="2"/>
        <v>44047.68</v>
      </c>
      <c r="E35" s="23">
        <f t="shared" si="3"/>
        <v>3670.64</v>
      </c>
      <c r="F35" s="24">
        <f t="shared" si="4"/>
        <v>22.2913</v>
      </c>
      <c r="G35" s="25">
        <f t="shared" si="5"/>
        <v>4.4583000000000004</v>
      </c>
      <c r="H35" s="25">
        <f t="shared" si="5"/>
        <v>5.7957000000000001</v>
      </c>
      <c r="I35" s="25">
        <f t="shared" si="5"/>
        <v>7.8019999999999996</v>
      </c>
      <c r="J35" s="25">
        <f t="shared" si="5"/>
        <v>11.1457</v>
      </c>
      <c r="K35" s="25">
        <f t="shared" si="5"/>
        <v>12.4831</v>
      </c>
      <c r="L35" s="26">
        <f t="shared" si="6"/>
        <v>193.08</v>
      </c>
      <c r="M35" s="25">
        <f t="shared" si="7"/>
        <v>1.1725000000000001</v>
      </c>
      <c r="N35" s="26">
        <f t="shared" si="8"/>
        <v>386.15</v>
      </c>
      <c r="O35" s="25">
        <f t="shared" si="9"/>
        <v>2.3450000000000002</v>
      </c>
      <c r="P35" s="26">
        <f t="shared" si="10"/>
        <v>579.23</v>
      </c>
      <c r="Q35" s="25">
        <f t="shared" si="11"/>
        <v>3.5175999999999998</v>
      </c>
      <c r="R35" s="26">
        <f t="shared" si="12"/>
        <v>0</v>
      </c>
      <c r="S35" s="26">
        <f t="shared" si="13"/>
        <v>0</v>
      </c>
    </row>
    <row r="36" spans="1:24" s="14" customFormat="1" x14ac:dyDescent="0.3">
      <c r="A36" s="39" t="s">
        <v>23</v>
      </c>
      <c r="B36" s="33"/>
      <c r="C36" s="29"/>
      <c r="D36" s="29"/>
      <c r="E36" s="28"/>
      <c r="F36" s="28"/>
      <c r="H36" s="27" t="s">
        <v>19</v>
      </c>
      <c r="I36" s="27"/>
      <c r="J36" s="27"/>
      <c r="K36" s="27"/>
      <c r="L36" s="27"/>
      <c r="M36" s="10"/>
      <c r="N36" s="27" t="s">
        <v>20</v>
      </c>
      <c r="O36" s="27"/>
      <c r="P36" s="27"/>
      <c r="Q36" s="27"/>
      <c r="R36" s="30"/>
      <c r="S36" s="17"/>
      <c r="T36" s="10"/>
      <c r="U36" s="10"/>
      <c r="V36" s="10"/>
      <c r="X36" s="10"/>
    </row>
    <row r="37" spans="1:24" s="10" customFormat="1" x14ac:dyDescent="0.3">
      <c r="A37" s="39" t="s">
        <v>21</v>
      </c>
      <c r="B37" s="34"/>
      <c r="C37" s="30"/>
      <c r="D37" s="30"/>
      <c r="E37" s="27"/>
      <c r="F37" s="27"/>
      <c r="H37" s="27" t="s">
        <v>22</v>
      </c>
      <c r="I37" s="27"/>
      <c r="J37" s="27"/>
      <c r="K37" s="27"/>
      <c r="L37" s="27"/>
      <c r="R37" s="15"/>
      <c r="S37" s="17"/>
    </row>
    <row r="38" spans="1:24" s="10" customFormat="1" x14ac:dyDescent="0.3">
      <c r="A38" s="37"/>
      <c r="B38" s="35"/>
      <c r="C38" s="15"/>
      <c r="D38" s="15"/>
      <c r="R38" s="15"/>
      <c r="S38" s="17"/>
    </row>
    <row r="39" spans="1:24" s="10" customFormat="1" x14ac:dyDescent="0.3">
      <c r="A39" s="37"/>
      <c r="B39" s="35"/>
      <c r="C39" s="15"/>
      <c r="D39" s="15"/>
      <c r="R39" s="15"/>
      <c r="S39" s="17"/>
    </row>
    <row r="40" spans="1:24" s="10" customFormat="1" x14ac:dyDescent="0.3">
      <c r="A40" s="37"/>
      <c r="B40" s="35"/>
      <c r="C40" s="15"/>
      <c r="D40" s="15"/>
      <c r="R40" s="15"/>
      <c r="S40" s="17"/>
    </row>
    <row r="41" spans="1:24" s="10" customFormat="1" x14ac:dyDescent="0.3">
      <c r="A41" s="37"/>
      <c r="B41" s="35"/>
      <c r="C41" s="15"/>
      <c r="D41" s="15"/>
      <c r="R41" s="15"/>
      <c r="S41" s="17"/>
    </row>
    <row r="42" spans="1:24" s="10" customFormat="1" x14ac:dyDescent="0.3">
      <c r="A42" s="37"/>
      <c r="B42" s="35"/>
      <c r="C42" s="15"/>
      <c r="D42" s="15"/>
      <c r="R42" s="15"/>
      <c r="S42" s="17"/>
    </row>
    <row r="43" spans="1:24" s="10" customFormat="1" x14ac:dyDescent="0.3">
      <c r="A43" s="37"/>
      <c r="B43" s="35"/>
      <c r="C43" s="15"/>
      <c r="D43" s="15"/>
      <c r="R43" s="15"/>
      <c r="S43" s="17"/>
    </row>
    <row r="44" spans="1:24" s="10" customFormat="1" x14ac:dyDescent="0.3">
      <c r="A44" s="37"/>
      <c r="B44" s="35"/>
      <c r="C44" s="15"/>
      <c r="D44" s="15"/>
      <c r="R44" s="15"/>
      <c r="S44" s="17"/>
    </row>
    <row r="45" spans="1:24" s="10" customFormat="1" x14ac:dyDescent="0.3">
      <c r="A45" s="37"/>
      <c r="B45" s="35"/>
      <c r="C45" s="15"/>
      <c r="D45" s="15"/>
      <c r="R45" s="15"/>
      <c r="S45" s="17"/>
    </row>
    <row r="46" spans="1:24" s="10" customFormat="1" x14ac:dyDescent="0.3">
      <c r="A46" s="37"/>
      <c r="B46" s="35"/>
      <c r="C46" s="15"/>
      <c r="D46" s="15"/>
      <c r="R46" s="15"/>
      <c r="S46" s="17"/>
    </row>
    <row r="47" spans="1:24" s="10" customFormat="1" x14ac:dyDescent="0.3">
      <c r="A47" s="37"/>
      <c r="B47" s="35"/>
      <c r="C47" s="15"/>
      <c r="D47" s="15"/>
      <c r="R47" s="15"/>
      <c r="S47" s="17"/>
    </row>
  </sheetData>
  <mergeCells count="23">
    <mergeCell ref="R1:S1"/>
    <mergeCell ref="P4:Q4"/>
    <mergeCell ref="R2:R5"/>
    <mergeCell ref="S2:S5"/>
    <mergeCell ref="L3:M3"/>
    <mergeCell ref="N3:O3"/>
    <mergeCell ref="P3:Q3"/>
    <mergeCell ref="J1:L1"/>
    <mergeCell ref="A2:A5"/>
    <mergeCell ref="B2:B5"/>
    <mergeCell ref="C2:C5"/>
    <mergeCell ref="D2:D5"/>
    <mergeCell ref="E2:E5"/>
    <mergeCell ref="F2:F5"/>
    <mergeCell ref="G2:K2"/>
    <mergeCell ref="L2:Q2"/>
    <mergeCell ref="L4:M4"/>
    <mergeCell ref="G4:G5"/>
    <mergeCell ref="H4:H5"/>
    <mergeCell ref="I4:I5"/>
    <mergeCell ref="J4:J5"/>
    <mergeCell ref="K4:K5"/>
    <mergeCell ref="N4:O4"/>
  </mergeCells>
  <printOptions horizontalCentered="1"/>
  <pageMargins left="0.43307086614173229" right="0.23622047244094491" top="0.35433070866141736" bottom="0.35433070866141736" header="0.11811023622047245" footer="0.19685039370078741"/>
  <pageSetup paperSize="9" orientation="landscape" r:id="rId1"/>
  <headerFooter>
    <oddHeader>&amp;LBAREMA'S O.O.B. (BLAUW)&amp;RZORGNET VLAANDEREN</oddHeader>
  </headerFooter>
  <ignoredErrors>
    <ignoredError sqref="A6 G3: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31</vt:i4>
      </vt:variant>
    </vt:vector>
  </HeadingPairs>
  <TitlesOfParts>
    <vt:vector size="31" baseType="lpstr">
      <vt:lpstr>Minimumloon</vt:lpstr>
      <vt:lpstr>1.12</vt:lpstr>
      <vt:lpstr>1.14</vt:lpstr>
      <vt:lpstr>1.16</vt:lpstr>
      <vt:lpstr>1.18</vt:lpstr>
      <vt:lpstr>1.22</vt:lpstr>
      <vt:lpstr>1.24</vt:lpstr>
      <vt:lpstr>1.26</vt:lpstr>
      <vt:lpstr>1.30</vt:lpstr>
      <vt:lpstr>1.31</vt:lpstr>
      <vt:lpstr>1.35</vt:lpstr>
      <vt:lpstr>1.39</vt:lpstr>
      <vt:lpstr>1.40</vt:lpstr>
      <vt:lpstr>1.40 - 1.57</vt:lpstr>
      <vt:lpstr>1.43-1.55</vt:lpstr>
      <vt:lpstr>1.45</vt:lpstr>
      <vt:lpstr>1.47</vt:lpstr>
      <vt:lpstr>1.50</vt:lpstr>
      <vt:lpstr>1.53</vt:lpstr>
      <vt:lpstr>1.54</vt:lpstr>
      <vt:lpstr> 1.55 - 1.61 - 1.77</vt:lpstr>
      <vt:lpstr> 1.55 - 1.61 - 1.77 (+2J)</vt:lpstr>
      <vt:lpstr>1.59</vt:lpstr>
      <vt:lpstr>1.61 - 1.77</vt:lpstr>
      <vt:lpstr>1.62</vt:lpstr>
      <vt:lpstr>1.63</vt:lpstr>
      <vt:lpstr>1.66</vt:lpstr>
      <vt:lpstr>1.78SP</vt:lpstr>
      <vt:lpstr>1.79</vt:lpstr>
      <vt:lpstr>1.80</vt:lpstr>
      <vt:lpstr>1.81</vt:lpstr>
    </vt:vector>
  </TitlesOfParts>
  <Company>Partezis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angrosse</dc:creator>
  <cp:lastModifiedBy>Steven Delooze</cp:lastModifiedBy>
  <cp:lastPrinted>2013-10-24T12:13:54Z</cp:lastPrinted>
  <dcterms:created xsi:type="dcterms:W3CDTF">2010-12-07T12:12:33Z</dcterms:created>
  <dcterms:modified xsi:type="dcterms:W3CDTF">2026-07-23T07:26:15Z</dcterms:modified>
</cp:coreProperties>
</file>